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JULIO\"/>
    </mc:Choice>
  </mc:AlternateContent>
  <xr:revisionPtr revIDLastSave="0" documentId="8_{46102903-BF44-43BE-8C42-D2A740BF2E63}" xr6:coauthVersionLast="31" xr6:coauthVersionMax="31" xr10:uidLastSave="{00000000-0000-0000-0000-000000000000}"/>
  <bookViews>
    <workbookView xWindow="0" yWindow="0" windowWidth="14370" windowHeight="8130" xr2:uid="{30CB8587-DFCF-40CE-8800-E859F94C9C2B}"/>
  </bookViews>
  <sheets>
    <sheet name="BALANCE GENERAL  " sheetId="1" r:id="rId1"/>
  </sheets>
  <definedNames>
    <definedName name="_xlnm.Print_Area" localSheetId="0">'BALANCE GENERAL  '!$A$1:$D$76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1" i="1"/>
  <c r="D75" i="1" s="1"/>
  <c r="C52" i="1"/>
  <c r="C47" i="1"/>
  <c r="D56" i="1" s="1"/>
  <c r="C41" i="1"/>
  <c r="C40" i="1"/>
  <c r="C39" i="1"/>
  <c r="C38" i="1"/>
  <c r="D45" i="1" s="1"/>
  <c r="D34" i="1"/>
  <c r="C31" i="1"/>
  <c r="D27" i="1"/>
  <c r="D22" i="1"/>
  <c r="D58" i="1" s="1"/>
</calcChain>
</file>

<file path=xl/sharedStrings.xml><?xml version="1.0" encoding="utf-8"?>
<sst xmlns="http://schemas.openxmlformats.org/spreadsheetml/2006/main" count="68" uniqueCount="67">
  <si>
    <t>Tesorería de la Seguridad Social</t>
  </si>
  <si>
    <t xml:space="preserve">Balance General </t>
  </si>
  <si>
    <t>Del Régimen Contributivo</t>
  </si>
  <si>
    <t>Al 31 julio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</si>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</sst>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1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0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33C41D7B-D5E8-496B-850E-BCA2F06F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597F-8A0B-4A89-8D43-CF7FB39A0459}">
  <sheetPr>
    <tabColor indexed="13"/>
    <pageSetUpPr fitToPage="1"/>
  </sheetPr>
  <dimension ref="A1:G88"/>
  <sheetViews>
    <sheetView showGridLines="0" tabSelected="1" zoomScale="110" zoomScaleNormal="110" zoomScaleSheetLayoutView="100" workbookViewId="0">
      <selection activeCell="C67" sqref="C67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56731723.969999999</v>
      </c>
      <c r="D8" s="7" t="s">
        <v>7</v>
      </c>
      <c r="E8" s="4"/>
    </row>
    <row r="9" spans="1:5" ht="14.25" x14ac:dyDescent="0.2">
      <c r="B9" s="5" t="s">
        <v>8</v>
      </c>
      <c r="C9" s="6">
        <v>440106.71</v>
      </c>
      <c r="D9" s="7"/>
      <c r="E9" s="4"/>
    </row>
    <row r="10" spans="1:5" ht="14.25" x14ac:dyDescent="0.2">
      <c r="B10" s="5" t="s">
        <v>9</v>
      </c>
      <c r="C10" s="6">
        <v>511769.8</v>
      </c>
      <c r="D10" s="7"/>
      <c r="E10" s="4"/>
    </row>
    <row r="11" spans="1:5" x14ac:dyDescent="0.2">
      <c r="B11" t="s">
        <v>10</v>
      </c>
      <c r="C11" s="6">
        <v>123675258.59</v>
      </c>
      <c r="E11" s="4"/>
    </row>
    <row r="12" spans="1:5" x14ac:dyDescent="0.2">
      <c r="B12" s="8" t="s">
        <v>11</v>
      </c>
      <c r="C12" s="6">
        <v>85613.28</v>
      </c>
      <c r="E12" s="4"/>
    </row>
    <row r="13" spans="1:5" x14ac:dyDescent="0.2">
      <c r="B13" t="s">
        <v>12</v>
      </c>
      <c r="C13" s="6">
        <v>7172384.8200000003</v>
      </c>
      <c r="E13" s="4"/>
    </row>
    <row r="14" spans="1:5" x14ac:dyDescent="0.2">
      <c r="B14" t="s">
        <v>13</v>
      </c>
      <c r="C14" s="6">
        <v>28952032.98</v>
      </c>
    </row>
    <row r="15" spans="1:5" x14ac:dyDescent="0.2">
      <c r="B15" t="s">
        <v>14</v>
      </c>
      <c r="C15" s="6">
        <v>4208.24</v>
      </c>
    </row>
    <row r="16" spans="1:5" x14ac:dyDescent="0.2">
      <c r="B16" t="s">
        <v>15</v>
      </c>
      <c r="C16" s="6">
        <v>2981953.48</v>
      </c>
    </row>
    <row r="17" spans="2:6" x14ac:dyDescent="0.2">
      <c r="B17" t="s">
        <v>16</v>
      </c>
      <c r="C17" s="6">
        <v>332315.90000000002</v>
      </c>
      <c r="D17" s="9"/>
    </row>
    <row r="18" spans="2:6" x14ac:dyDescent="0.2">
      <c r="B18" t="s">
        <v>17</v>
      </c>
      <c r="C18" s="6">
        <v>459873.62</v>
      </c>
      <c r="D18" s="9"/>
    </row>
    <row r="19" spans="2:6" x14ac:dyDescent="0.2">
      <c r="B19" t="s">
        <v>18</v>
      </c>
      <c r="C19" s="6">
        <v>239673.87</v>
      </c>
      <c r="D19" s="9"/>
      <c r="E19" s="4"/>
    </row>
    <row r="20" spans="2:6" x14ac:dyDescent="0.2">
      <c r="B20" t="s">
        <v>19</v>
      </c>
      <c r="C20" s="6">
        <v>3937986.38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225524901.63999999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4141047.92</v>
      </c>
      <c r="D24" s="12"/>
      <c r="E24" s="4"/>
      <c r="F24" s="4"/>
    </row>
    <row r="25" spans="2:6" x14ac:dyDescent="0.2">
      <c r="B25" t="s">
        <v>22</v>
      </c>
      <c r="C25" s="4">
        <v>1668220.46</v>
      </c>
      <c r="D25" s="8"/>
      <c r="E25" s="4"/>
      <c r="F25" s="4"/>
    </row>
    <row r="26" spans="2:6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5809268.3799999999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4">
        <v>125226400.89</v>
      </c>
      <c r="D29" s="15"/>
      <c r="E29" s="4"/>
      <c r="F29" s="4"/>
    </row>
    <row r="30" spans="2:6" x14ac:dyDescent="0.2">
      <c r="B30" t="s">
        <v>26</v>
      </c>
      <c r="C30" s="14">
        <v>139219666.09999999</v>
      </c>
      <c r="D30" s="15"/>
      <c r="E30" s="4"/>
      <c r="F30" s="4"/>
    </row>
    <row r="31" spans="2:6" x14ac:dyDescent="0.2">
      <c r="B31" s="16" t="s">
        <v>27</v>
      </c>
      <c r="C31" s="14">
        <f>423719805.61-(6.6+62932.75+15727.67+6198831.9+9622.29)</f>
        <v>417432684.40000004</v>
      </c>
      <c r="D31" s="15"/>
      <c r="E31" s="4"/>
      <c r="F31" s="4"/>
    </row>
    <row r="32" spans="2:6" x14ac:dyDescent="0.2">
      <c r="B32" s="16" t="s">
        <v>28</v>
      </c>
      <c r="C32" s="14">
        <v>23289976.27</v>
      </c>
      <c r="D32" s="4"/>
      <c r="E32" s="4"/>
      <c r="F32" s="4"/>
    </row>
    <row r="33" spans="2:6" x14ac:dyDescent="0.2">
      <c r="B33" s="16" t="s">
        <v>29</v>
      </c>
      <c r="C33" s="14">
        <v>135688736.28</v>
      </c>
      <c r="D33" s="4"/>
      <c r="E33" s="4"/>
      <c r="F33" s="4"/>
    </row>
    <row r="34" spans="2:6" x14ac:dyDescent="0.2">
      <c r="B34" s="16"/>
      <c r="D34" s="10">
        <f>SUM(C29:C33)</f>
        <v>840857463.94000006</v>
      </c>
      <c r="E34" s="4"/>
      <c r="F34" s="4"/>
    </row>
    <row r="35" spans="2:6" ht="35.25" customHeight="1" x14ac:dyDescent="0.25">
      <c r="B35" s="17" t="s">
        <v>30</v>
      </c>
      <c r="C35" s="4"/>
      <c r="E35" s="4"/>
      <c r="F35" s="4"/>
    </row>
    <row r="36" spans="2:6" ht="14.25" x14ac:dyDescent="0.2">
      <c r="B36" s="18" t="s">
        <v>31</v>
      </c>
      <c r="C36" s="4">
        <v>0</v>
      </c>
      <c r="E36" s="4"/>
      <c r="F36" s="4"/>
    </row>
    <row r="37" spans="2:6" x14ac:dyDescent="0.2">
      <c r="B37" s="16" t="s">
        <v>32</v>
      </c>
      <c r="C37" s="19">
        <v>62932.75</v>
      </c>
      <c r="D37" t="s">
        <v>33</v>
      </c>
      <c r="E37" s="4"/>
      <c r="F37" s="4"/>
    </row>
    <row r="38" spans="2:6" x14ac:dyDescent="0.2">
      <c r="B38" s="16" t="s">
        <v>34</v>
      </c>
      <c r="C38" s="19">
        <f>15727.67+10816.08</f>
        <v>26543.75</v>
      </c>
      <c r="E38" s="4"/>
      <c r="F38" s="4"/>
    </row>
    <row r="39" spans="2:6" x14ac:dyDescent="0.2">
      <c r="B39" s="16" t="s">
        <v>35</v>
      </c>
      <c r="C39" s="19">
        <f>6198831.9+2927.42</f>
        <v>6201759.3200000003</v>
      </c>
      <c r="E39" s="4"/>
      <c r="F39" s="4"/>
    </row>
    <row r="40" spans="2:6" x14ac:dyDescent="0.2">
      <c r="B40" s="16" t="s">
        <v>36</v>
      </c>
      <c r="C40" s="19">
        <f>9622.29+3329.94</f>
        <v>12952.230000000001</v>
      </c>
      <c r="E40" s="4"/>
      <c r="F40" s="4"/>
    </row>
    <row r="41" spans="2:6" x14ac:dyDescent="0.2">
      <c r="B41" s="16" t="s">
        <v>37</v>
      </c>
      <c r="C41" s="19">
        <f>15606905.14+554704.47</f>
        <v>16161609.610000001</v>
      </c>
      <c r="E41" s="4"/>
      <c r="F41" s="4"/>
    </row>
    <row r="42" spans="2:6" x14ac:dyDescent="0.2">
      <c r="B42" s="16" t="s">
        <v>38</v>
      </c>
      <c r="C42" s="19">
        <v>809949.86</v>
      </c>
      <c r="E42" s="4"/>
      <c r="F42" s="4"/>
    </row>
    <row r="43" spans="2:6" x14ac:dyDescent="0.2">
      <c r="B43" s="16" t="s">
        <v>39</v>
      </c>
      <c r="C43" s="19">
        <v>134700.53</v>
      </c>
      <c r="E43" s="4"/>
      <c r="F43" s="4"/>
    </row>
    <row r="44" spans="2:6" x14ac:dyDescent="0.2">
      <c r="B44" s="16" t="s">
        <v>40</v>
      </c>
      <c r="C44" s="19">
        <v>6.6</v>
      </c>
      <c r="E44" s="4"/>
      <c r="F44" s="4"/>
    </row>
    <row r="45" spans="2:6" x14ac:dyDescent="0.2">
      <c r="C45" s="20"/>
      <c r="D45" s="10">
        <f>SUM(C36:C44)</f>
        <v>23410454.650000006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9">
        <f>1230200000+5490448893.04+20314110.92+71486845.87+106468008.25+18943957.17</f>
        <v>6937861815.25</v>
      </c>
      <c r="D47" s="15"/>
      <c r="E47" s="4"/>
      <c r="F47" s="4"/>
    </row>
    <row r="48" spans="2:6" x14ac:dyDescent="0.2">
      <c r="B48" t="s">
        <v>32</v>
      </c>
      <c r="C48" s="19">
        <v>21594707.32</v>
      </c>
      <c r="E48" s="4"/>
      <c r="F48" s="4"/>
    </row>
    <row r="49" spans="1:7" x14ac:dyDescent="0.2">
      <c r="B49" s="8" t="s">
        <v>43</v>
      </c>
      <c r="C49" s="19">
        <v>820000</v>
      </c>
      <c r="E49" s="4"/>
      <c r="F49" s="4"/>
    </row>
    <row r="50" spans="1:7" x14ac:dyDescent="0.2">
      <c r="B50" s="8" t="s">
        <v>44</v>
      </c>
      <c r="C50" s="19">
        <v>32514422.829999998</v>
      </c>
      <c r="E50" s="4"/>
      <c r="F50" s="4"/>
    </row>
    <row r="51" spans="1:7" x14ac:dyDescent="0.2">
      <c r="B51" s="8" t="s">
        <v>45</v>
      </c>
      <c r="C51" s="19">
        <v>17747394.760000002</v>
      </c>
      <c r="E51" s="4"/>
      <c r="F51" s="4"/>
    </row>
    <row r="52" spans="1:7" x14ac:dyDescent="0.2">
      <c r="B52" t="s">
        <v>46</v>
      </c>
      <c r="C52" s="19">
        <f>1511615753.01+12500000</f>
        <v>1524115753.01</v>
      </c>
      <c r="D52" s="21"/>
      <c r="E52" s="4"/>
      <c r="F52" s="4"/>
    </row>
    <row r="53" spans="1:7" x14ac:dyDescent="0.2">
      <c r="B53" t="s">
        <v>47</v>
      </c>
      <c r="C53" s="19">
        <v>17440128.640000001</v>
      </c>
      <c r="D53" s="21"/>
      <c r="E53" s="4"/>
      <c r="F53" s="4"/>
    </row>
    <row r="54" spans="1:7" x14ac:dyDescent="0.2">
      <c r="B54" s="8" t="s">
        <v>48</v>
      </c>
      <c r="C54" s="19">
        <v>63297758.93</v>
      </c>
      <c r="D54" s="21"/>
      <c r="F54" s="4"/>
    </row>
    <row r="55" spans="1:7" x14ac:dyDescent="0.2">
      <c r="B55" s="8" t="s">
        <v>49</v>
      </c>
      <c r="C55" s="19">
        <v>1055071431.21</v>
      </c>
      <c r="D55" s="21"/>
      <c r="F55" s="4"/>
    </row>
    <row r="56" spans="1:7" x14ac:dyDescent="0.2">
      <c r="C56" s="15"/>
      <c r="D56" s="22">
        <f>SUM(C47:C55)</f>
        <v>9670463411.9500008</v>
      </c>
      <c r="E56" s="4"/>
      <c r="F56" s="4"/>
    </row>
    <row r="57" spans="1:7" x14ac:dyDescent="0.2">
      <c r="C57" s="4"/>
      <c r="D57" s="23"/>
      <c r="F57" s="4"/>
    </row>
    <row r="58" spans="1:7" ht="15.75" thickBot="1" x14ac:dyDescent="0.3">
      <c r="B58" s="24" t="s">
        <v>50</v>
      </c>
      <c r="D58" s="25">
        <f>SUM(D17:D56)</f>
        <v>10766065500.560001</v>
      </c>
      <c r="E58" s="4"/>
      <c r="F58" s="4"/>
    </row>
    <row r="59" spans="1:7" ht="16.5" thickTop="1" x14ac:dyDescent="0.25">
      <c r="A59" s="2" t="s">
        <v>51</v>
      </c>
      <c r="C59" s="15"/>
      <c r="D59" s="26"/>
      <c r="E59" s="15"/>
      <c r="F59" s="4"/>
    </row>
    <row r="60" spans="1:7" s="27" customFormat="1" x14ac:dyDescent="0.2">
      <c r="D60" s="26"/>
      <c r="E60" s="20"/>
      <c r="F60" s="20"/>
      <c r="G60" s="20"/>
    </row>
    <row r="61" spans="1:7" s="27" customFormat="1" x14ac:dyDescent="0.2">
      <c r="B61" s="28" t="s">
        <v>52</v>
      </c>
      <c r="C61" s="20"/>
      <c r="D61" s="29"/>
      <c r="F61" s="20"/>
      <c r="G61" s="20"/>
    </row>
    <row r="62" spans="1:7" s="27" customFormat="1" x14ac:dyDescent="0.2">
      <c r="B62" s="27" t="s">
        <v>53</v>
      </c>
      <c r="C62" s="6">
        <v>1353778723.9400001</v>
      </c>
      <c r="D62" s="26"/>
      <c r="F62" s="20"/>
      <c r="G62" s="20"/>
    </row>
    <row r="63" spans="1:7" s="27" customFormat="1" x14ac:dyDescent="0.2">
      <c r="B63" s="27" t="s">
        <v>54</v>
      </c>
      <c r="C63" s="6">
        <v>7974923.5199999996</v>
      </c>
      <c r="D63" s="26"/>
      <c r="F63" s="20"/>
      <c r="G63" s="20"/>
    </row>
    <row r="64" spans="1:7" s="27" customFormat="1" x14ac:dyDescent="0.2">
      <c r="B64" s="30" t="s">
        <v>55</v>
      </c>
      <c r="C64" s="6">
        <v>1175582.6299999999</v>
      </c>
      <c r="D64" s="31"/>
      <c r="E64" s="26"/>
      <c r="F64" s="20"/>
      <c r="G64" s="20"/>
    </row>
    <row r="65" spans="2:7" s="27" customFormat="1" x14ac:dyDescent="0.2">
      <c r="B65" s="30" t="s">
        <v>56</v>
      </c>
      <c r="C65" s="6">
        <v>554704.47</v>
      </c>
      <c r="D65" s="31"/>
      <c r="E65" s="26"/>
      <c r="F65" s="20"/>
      <c r="G65" s="20"/>
    </row>
    <row r="66" spans="2:7" s="27" customFormat="1" x14ac:dyDescent="0.2">
      <c r="B66" s="30" t="s">
        <v>57</v>
      </c>
      <c r="C66" s="6">
        <v>7602208329.3699999</v>
      </c>
      <c r="D66" s="20"/>
      <c r="F66" s="20"/>
      <c r="G66" s="20"/>
    </row>
    <row r="67" spans="2:7" s="27" customFormat="1" x14ac:dyDescent="0.2">
      <c r="B67" s="30" t="s">
        <v>58</v>
      </c>
      <c r="C67" s="29">
        <v>143905684.11000001</v>
      </c>
      <c r="D67" s="20"/>
      <c r="F67" s="20"/>
      <c r="G67" s="20"/>
    </row>
    <row r="68" spans="2:7" s="27" customFormat="1" x14ac:dyDescent="0.2">
      <c r="B68" s="30" t="s">
        <v>59</v>
      </c>
      <c r="C68" s="6">
        <v>1543545833.0899999</v>
      </c>
      <c r="D68" s="20"/>
      <c r="E68" s="26"/>
      <c r="F68" s="32"/>
      <c r="G68" s="20"/>
    </row>
    <row r="69" spans="2:7" s="27" customFormat="1" x14ac:dyDescent="0.2">
      <c r="B69" s="30" t="s">
        <v>60</v>
      </c>
      <c r="C69" s="6">
        <v>38336878.170000002</v>
      </c>
      <c r="F69" s="20"/>
      <c r="G69" s="20"/>
    </row>
    <row r="70" spans="2:7" s="27" customFormat="1" x14ac:dyDescent="0.2">
      <c r="B70" s="30" t="s">
        <v>61</v>
      </c>
      <c r="C70" s="6">
        <v>8588491.1099999994</v>
      </c>
      <c r="D70" s="26"/>
      <c r="E70" s="26"/>
      <c r="F70" s="20"/>
      <c r="G70" s="20"/>
    </row>
    <row r="71" spans="2:7" s="27" customFormat="1" x14ac:dyDescent="0.2">
      <c r="B71" s="30" t="s">
        <v>62</v>
      </c>
      <c r="C71" s="6">
        <f>1119917.76+634023.07</f>
        <v>1753940.83</v>
      </c>
      <c r="F71" s="20"/>
      <c r="G71" s="20"/>
    </row>
    <row r="72" spans="2:7" s="27" customFormat="1" x14ac:dyDescent="0.2">
      <c r="B72" s="30" t="s">
        <v>63</v>
      </c>
      <c r="C72" s="6">
        <v>41907708.789999999</v>
      </c>
      <c r="E72" s="26"/>
      <c r="F72" s="20"/>
      <c r="G72" s="20"/>
    </row>
    <row r="73" spans="2:7" s="27" customFormat="1" x14ac:dyDescent="0.2">
      <c r="B73" s="30" t="s">
        <v>64</v>
      </c>
      <c r="C73" s="6">
        <v>134700.53</v>
      </c>
      <c r="E73" s="20"/>
      <c r="F73" s="20"/>
      <c r="G73" s="20"/>
    </row>
    <row r="74" spans="2:7" s="27" customFormat="1" x14ac:dyDescent="0.2">
      <c r="B74" s="30" t="s">
        <v>65</v>
      </c>
      <c r="C74" s="6">
        <f>5550000+16650000</f>
        <v>22200000</v>
      </c>
      <c r="F74" s="20"/>
      <c r="G74" s="20"/>
    </row>
    <row r="75" spans="2:7" s="27" customFormat="1" ht="16.5" customHeight="1" thickBot="1" x14ac:dyDescent="0.25">
      <c r="B75" s="33" t="s">
        <v>66</v>
      </c>
      <c r="D75" s="25">
        <f>SUM(C62:C74)</f>
        <v>10766065500.560003</v>
      </c>
      <c r="E75" s="26"/>
      <c r="F75" s="20"/>
      <c r="G75" s="20"/>
    </row>
    <row r="76" spans="2:7" s="27" customFormat="1" ht="13.5" thickTop="1" x14ac:dyDescent="0.2">
      <c r="C76" s="26"/>
      <c r="D76" s="26"/>
      <c r="E76" s="34"/>
      <c r="F76" s="20"/>
      <c r="G76" s="20"/>
    </row>
    <row r="77" spans="2:7" s="27" customFormat="1" x14ac:dyDescent="0.2">
      <c r="C77" s="26"/>
      <c r="D77" s="15"/>
      <c r="E77" s="34"/>
      <c r="F77" s="26"/>
      <c r="G77" s="20"/>
    </row>
    <row r="78" spans="2:7" s="27" customFormat="1" x14ac:dyDescent="0.2">
      <c r="C78" s="26"/>
      <c r="D78" s="31"/>
      <c r="E78" s="29"/>
      <c r="F78" s="26"/>
      <c r="G78" s="20"/>
    </row>
    <row r="79" spans="2:7" s="27" customFormat="1" x14ac:dyDescent="0.2">
      <c r="D79" s="26"/>
      <c r="E79" s="29"/>
      <c r="G79" s="20"/>
    </row>
    <row r="80" spans="2:7" x14ac:dyDescent="0.2">
      <c r="D80" s="15"/>
      <c r="E80" s="35"/>
    </row>
    <row r="81" spans="3:6" x14ac:dyDescent="0.2">
      <c r="C81" s="35"/>
      <c r="D81" s="15"/>
    </row>
    <row r="82" spans="3:6" x14ac:dyDescent="0.2">
      <c r="E82" s="4"/>
      <c r="F82" s="4"/>
    </row>
    <row r="83" spans="3:6" x14ac:dyDescent="0.2">
      <c r="D83" s="15"/>
      <c r="F83" s="4"/>
    </row>
    <row r="84" spans="3:6" x14ac:dyDescent="0.2">
      <c r="E84" s="15"/>
      <c r="F84" s="35"/>
    </row>
    <row r="86" spans="3:6" x14ac:dyDescent="0.2">
      <c r="C86" s="4"/>
    </row>
    <row r="87" spans="3:6" x14ac:dyDescent="0.2">
      <c r="C87" s="4"/>
    </row>
    <row r="88" spans="3:6" x14ac:dyDescent="0.2">
      <c r="C88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2018-08-17T14:45:00Z</dcterms:created>
  <dcterms:modified xsi:type="dcterms:W3CDTF">2018-08-17T14:45:35Z</dcterms:modified>
</cp:coreProperties>
</file>