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24624C3D-2829-47E4-8457-55E3136710BB}" xr6:coauthVersionLast="47" xr6:coauthVersionMax="47" xr10:uidLastSave="{00000000-0000-0000-0000-000000000000}"/>
  <bookViews>
    <workbookView xWindow="-120" yWindow="-120" windowWidth="29040" windowHeight="15840" xr2:uid="{D663DB47-DA71-4204-8AD9-4CCDC74B28BA}"/>
  </bookViews>
  <sheets>
    <sheet name="P2 Presupuesto Aprobado-Ejec " sheetId="1" r:id="rId1"/>
    <sheet name="CON MOD." sheetId="2" state="hidden" r:id="rId2"/>
  </sheets>
  <externalReferences>
    <externalReference r:id="rId3"/>
    <externalReference r:id="rId4"/>
    <externalReference r:id="rId5"/>
  </externalReferences>
  <definedNames>
    <definedName name="_xlnm.Print_Area" localSheetId="0">'P2 Presupuesto Aprobado-Ejec 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F83" i="1"/>
  <c r="E83" i="1" l="1"/>
  <c r="C87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C86" i="2" s="1"/>
  <c r="B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2" i="2" s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10" i="1"/>
  <c r="D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P82" i="1" l="1"/>
</calcChain>
</file>

<file path=xl/sharedStrings.xml><?xml version="1.0" encoding="utf-8"?>
<sst xmlns="http://schemas.openxmlformats.org/spreadsheetml/2006/main" count="217" uniqueCount="108">
  <si>
    <t xml:space="preserve">TESORERIA DE LA SEGURIDAD SOCIAL </t>
  </si>
  <si>
    <t>DOS MIL VENTICUATRO {2024}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</si>
  <si>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</si>
  <si>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</si>
  <si>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</si>
  <si>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</si>
  <si>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</si>
  <si>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</si>
  <si>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</si>
  <si>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</si>
  <si>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</si>
  <si>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</si>
  <si>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</si>
  <si>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</si>
  <si>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</si>
  <si>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</si>
  <si>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</si>
  <si>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</si>
  <si>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</si>
  <si>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</si>
  <si>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</si>
  <si>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</si>
  <si>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</si>
  <si>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</si>
  <si>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</si>
  <si>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</si>
  <si>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</si>
  <si>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</si>
  <si>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</si>
  <si>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</si>
  <si>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</si>
  <si>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</si>
  <si>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</si>
  <si>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</si>
  <si>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</si>
  <si>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</si>
  <si>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</si>
  <si>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</si>
  <si>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</si>
  <si>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</si>
  <si>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</si>
  <si>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</si>
  <si>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</si>
  <si>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</si>
  <si>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</si>
  <si>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</si>
  <si>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</si>
  <si>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</si>
  <si>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</si>
  <si>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</si>
  <si>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</si>
  <si>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</si>
  <si>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</si>
  <si>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</si>
  <si>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</si>
  <si>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</si>
  <si>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</si>
  <si>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</si>
  <si>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</si>
  <si>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</si>
  <si>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</si>
  <si>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</si>
  <si>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</si>
  <si>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</si>
  <si>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</si>
  <si>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</si>
  <si>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</si>
  <si>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</si>
  <si>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</si>
  <si>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</si>
  <si>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</si>
  <si>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</si>
  <si>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</si>
  <si>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</si>
  <si>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</si>
  <si>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</si>
  <si>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</si>
  <si>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</si>
  <si>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</si>
  <si>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</si>
  <si>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</si>
  <si>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</si>
  <si>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</si>
  <si>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</si>
  <si>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</si>
  <si>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</si>
  <si>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</si>
  <si>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</si>
  <si>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</si>
  <si>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</si>
  <si>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</si>
  <si>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</si>
  <si>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</si>
  <si>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</si>
  <si>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</si>
  <si>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</si>
  <si>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</si>
  <si>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 xml:space="preserve"> 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</si>
  <si>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</si>
  <si>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</si>
  <si>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</si>
  <si>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</si>
  <si>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</si>
  <si>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</si>
  <si>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Fecha de registro: hasta el [31] de [enero] del [2024]</t>
  </si>
  <si>
    <t>Fecha de imputación: hasta el [31] de [enero] del [2024]</t>
  </si>
  <si>
    <t>Fecha de registro: hasta el [31] de [marzo] del [2024]</t>
  </si>
  <si>
    <t>Fecha de imputación: hasta el [31] de [marzo]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</si>
</sst>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sz val="8"/>
      <color theme="1"/>
      <name val="Century Gothic"/>
      <family val="2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43" fontId="7" fillId="0" borderId="0" xfId="1" applyFont="1"/>
    <xf numFmtId="43" fontId="8" fillId="0" borderId="0" xfId="1" applyFont="1"/>
    <xf numFmtId="43" fontId="11" fillId="0" borderId="0" xfId="1" applyFont="1"/>
    <xf numFmtId="0" fontId="11" fillId="0" borderId="0" xfId="0" applyFont="1"/>
    <xf numFmtId="43" fontId="12" fillId="0" borderId="0" xfId="1" applyFont="1" applyAlignment="1">
      <alignment horizontal="right"/>
    </xf>
    <xf numFmtId="43" fontId="11" fillId="0" borderId="0" xfId="0" applyNumberFormat="1" applyFont="1"/>
    <xf numFmtId="0" fontId="0" fillId="0" borderId="6" xfId="0" applyBorder="1"/>
    <xf numFmtId="43" fontId="0" fillId="0" borderId="0" xfId="0" applyNumberFormat="1"/>
    <xf numFmtId="4" fontId="0" fillId="0" borderId="0" xfId="0" applyNumberFormat="1"/>
    <xf numFmtId="43" fontId="3" fillId="6" borderId="0" xfId="1" applyFont="1" applyFill="1"/>
    <xf numFmtId="43" fontId="11" fillId="4" borderId="0" xfId="1" applyFont="1" applyFill="1"/>
    <xf numFmtId="43" fontId="0" fillId="0" borderId="0" xfId="1" applyFont="1"/>
    <xf numFmtId="0" fontId="0" fillId="0" borderId="0" xfId="0" applyAlignment="1">
      <alignment vertical="center"/>
    </xf>
    <xf numFmtId="0" fontId="0" fillId="4" borderId="0" xfId="0" applyFill="1"/>
    <xf numFmtId="43" fontId="14" fillId="7" borderId="7" xfId="1" applyFont="1" applyFill="1" applyBorder="1" applyAlignment="1">
      <alignment horizontal="center" vertical="center" wrapText="1"/>
    </xf>
    <xf numFmtId="43" fontId="15" fillId="0" borderId="0" xfId="1" applyFont="1"/>
    <xf numFmtId="43" fontId="16" fillId="0" borderId="0" xfId="1" applyFont="1"/>
    <xf numFmtId="0" fontId="2" fillId="0" borderId="8" xfId="0" applyFont="1" applyBorder="1"/>
    <xf numFmtId="43" fontId="17" fillId="4" borderId="0" xfId="1" applyFont="1" applyFill="1"/>
    <xf numFmtId="43" fontId="17" fillId="0" borderId="0" xfId="1" applyFont="1"/>
    <xf numFmtId="0" fontId="0" fillId="0" borderId="9" xfId="0" applyBorder="1"/>
    <xf numFmtId="43" fontId="0" fillId="0" borderId="9" xfId="1" applyFont="1" applyBorder="1"/>
    <xf numFmtId="43" fontId="0" fillId="0" borderId="0" xfId="1" applyFont="1" applyBorder="1" applyAlignment="1"/>
    <xf numFmtId="43" fontId="9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43" fontId="9" fillId="3" borderId="13" xfId="1" applyFont="1" applyFill="1" applyBorder="1" applyAlignment="1">
      <alignment horizontal="center"/>
    </xf>
    <xf numFmtId="43" fontId="9" fillId="5" borderId="0" xfId="1" applyFont="1" applyFill="1" applyBorder="1" applyAlignment="1">
      <alignment vertical="center"/>
    </xf>
    <xf numFmtId="43" fontId="9" fillId="5" borderId="0" xfId="1" applyFont="1" applyFill="1" applyBorder="1"/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/>
    <xf numFmtId="43" fontId="10" fillId="0" borderId="10" xfId="1" applyFont="1" applyBorder="1"/>
    <xf numFmtId="0" fontId="10" fillId="0" borderId="10" xfId="0" applyFont="1" applyBorder="1" applyAlignment="1">
      <alignment horizontal="left" indent="1"/>
    </xf>
    <xf numFmtId="43" fontId="11" fillId="0" borderId="10" xfId="1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 indent="2"/>
    </xf>
    <xf numFmtId="43" fontId="12" fillId="0" borderId="10" xfId="1" applyFont="1" applyBorder="1" applyAlignment="1">
      <alignment horizontal="right"/>
    </xf>
    <xf numFmtId="43" fontId="12" fillId="4" borderId="10" xfId="1" applyFont="1" applyFill="1" applyBorder="1" applyAlignment="1">
      <alignment horizontal="right"/>
    </xf>
    <xf numFmtId="43" fontId="11" fillId="0" borderId="10" xfId="0" applyNumberFormat="1" applyFont="1" applyBorder="1"/>
    <xf numFmtId="43" fontId="11" fillId="0" borderId="10" xfId="1" applyFont="1" applyBorder="1" applyAlignment="1">
      <alignment wrapText="1"/>
    </xf>
    <xf numFmtId="43" fontId="11" fillId="4" borderId="10" xfId="1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2"/>
    </xf>
    <xf numFmtId="43" fontId="18" fillId="0" borderId="10" xfId="1" applyFont="1" applyBorder="1" applyAlignment="1">
      <alignment wrapText="1"/>
    </xf>
    <xf numFmtId="165" fontId="19" fillId="0" borderId="10" xfId="2" applyFont="1" applyBorder="1" applyAlignment="1">
      <alignment horizontal="right"/>
    </xf>
    <xf numFmtId="43" fontId="20" fillId="0" borderId="10" xfId="1" applyFont="1" applyBorder="1" applyAlignment="1">
      <alignment horizontal="right"/>
    </xf>
    <xf numFmtId="43" fontId="20" fillId="0" borderId="0" xfId="1" applyFont="1" applyAlignment="1">
      <alignment horizontal="right"/>
    </xf>
    <xf numFmtId="43" fontId="21" fillId="0" borderId="0" xfId="1" applyFont="1"/>
    <xf numFmtId="4" fontId="11" fillId="0" borderId="0" xfId="0" applyNumberFormat="1" applyFont="1"/>
    <xf numFmtId="43" fontId="20" fillId="0" borderId="14" xfId="1" applyFont="1" applyBorder="1" applyAlignment="1">
      <alignment horizontal="right"/>
    </xf>
    <xf numFmtId="43" fontId="18" fillId="0" borderId="14" xfId="1" applyFont="1" applyBorder="1" applyAlignment="1">
      <alignment wrapText="1"/>
    </xf>
    <xf numFmtId="43" fontId="22" fillId="0" borderId="10" xfId="1" applyFont="1" applyBorder="1" applyAlignment="1">
      <alignment horizontal="right"/>
    </xf>
    <xf numFmtId="165" fontId="19" fillId="0" borderId="14" xfId="2" applyFont="1" applyBorder="1" applyAlignment="1">
      <alignment horizontal="right"/>
    </xf>
    <xf numFmtId="43" fontId="22" fillId="0" borderId="0" xfId="1" applyFont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3">
    <cellStyle name="Comma" xfId="1" builtinId="3"/>
    <cellStyle name="Comma 2" xfId="2" xr:uid="{6D116010-1856-45D8-BA5B-5D36E705CB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15</xdr:col>
      <xdr:colOff>1416504</xdr:colOff>
      <xdr:row>5</xdr:row>
      <xdr:rowOff>13607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371E3C4-3251-4540-ABF8-515C58B253A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763389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16</xdr:col>
      <xdr:colOff>216354</xdr:colOff>
      <xdr:row>7</xdr:row>
      <xdr:rowOff>166007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DCF8DF7-2B54-466E-938B-876826650BE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534914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REPORTE%20FEBRERO%202024.xlsx" TargetMode="External"/><Relationship Id="rId1" Type="http://schemas.openxmlformats.org/officeDocument/2006/relationships/externalLinkPath" Target="file:///\\FALKEN\Contabilidad%20Administrativa\BIANKA\PRESENTACION%20PAGINA\PRESENTACION%20PAGINA%202024\PRESUPUESTO\REPORTE%20FEBR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PRESUPUESTO%20EJECUCION%202024%20.xlsx" TargetMode="External"/><Relationship Id="rId1" Type="http://schemas.openxmlformats.org/officeDocument/2006/relationships/externalLinkPath" Target="file:///\\FALKEN\Contabilidad%20Administrativa\BIANKA\PRESENTACION%20PAGINA\PRESENTACION%20PAGINA%202024\PRESUPUESTO\PRESUPUESTO%20EJECUCION%202024%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PLANTILLA%20PRESUPUESTO%20APROBADO%202024.xlsx" TargetMode="External"/><Relationship Id="rId1" Type="http://schemas.openxmlformats.org/officeDocument/2006/relationships/externalLinkPath" Target="file:///\\FALKEN\Contabilidad%20Administrativa\BIANKA\PRESENTACION%20PAGINA\PRESENTACION%20PAGINA%202024\PRESUPUESTO\PLANTILLA%20PRESUPUESTO%20APROBAD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3">
          <cell r="C3">
            <v>1718345667.3099999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3 Ejecucion "/>
    </sheetNames>
    <sheetDataSet>
      <sheetData sheetId="0">
        <row r="7">
          <cell r="D7">
            <v>1751322732.3800001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1 Presupuesto Aprobado"/>
      <sheetName val="Sheet2"/>
      <sheetName val="Gastos"/>
      <sheetName val="Ingresos"/>
      <sheetName val="Sheet3"/>
      <sheetName val="Sheet1"/>
    </sheetNames>
    <sheetDataSet>
      <sheetData sheetId="0"/>
      <sheetData sheetId="1"/>
      <sheetData sheetId="2">
        <row r="84">
          <cell r="F84">
            <v>21737415441.280006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9C3A-AEBF-4496-9DD7-B1B4E9BAAE59}">
  <dimension ref="A1:S95"/>
  <sheetViews>
    <sheetView showGridLines="0" tabSelected="1" view="pageBreakPreview" zoomScaleNormal="70" zoomScaleSheetLayoutView="100" workbookViewId="0">
      <selection activeCell="P59" sqref="P59"/>
    </sheetView>
  </sheetViews>
  <sheetFormatPr defaultColWidth="11.42578125" defaultRowHeight="15" x14ac:dyDescent="0.25"/>
  <cols>
    <col min="1" max="1" width="92.85546875" customWidth="1"/>
    <col min="2" max="2" width="25.7109375" customWidth="1"/>
    <col min="3" max="3" width="21.7109375" customWidth="1"/>
    <col min="4" max="5" width="21.42578125" style="13" customWidth="1"/>
    <col min="6" max="6" width="22.5703125" customWidth="1"/>
    <col min="7" max="7" width="10.42578125" customWidth="1"/>
    <col min="8" max="8" width="12.42578125" customWidth="1"/>
    <col min="9" max="9" width="12.5703125" style="13" customWidth="1"/>
    <col min="10" max="10" width="13.4257812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75" customHeight="1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7" t="s">
        <v>4</v>
      </c>
      <c r="B6" s="69" t="s">
        <v>5</v>
      </c>
      <c r="C6" s="69" t="s">
        <v>6</v>
      </c>
      <c r="D6" s="71" t="s">
        <v>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7" ht="15.75" x14ac:dyDescent="0.25">
      <c r="A7" s="68"/>
      <c r="B7" s="70"/>
      <c r="C7" s="70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52">
        <v>30213180.66</v>
      </c>
      <c r="E10" s="54">
        <v>30177500</v>
      </c>
      <c r="F10" s="48">
        <v>30787554.989999998</v>
      </c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91178235.649999991</v>
      </c>
    </row>
    <row r="11" spans="1:17" ht="17.25" x14ac:dyDescent="0.3">
      <c r="A11" s="37" t="s">
        <v>24</v>
      </c>
      <c r="B11" s="38">
        <v>67960888</v>
      </c>
      <c r="C11" s="38">
        <v>98960889</v>
      </c>
      <c r="D11" s="49">
        <v>487400</v>
      </c>
      <c r="E11" s="54">
        <v>490000</v>
      </c>
      <c r="F11" s="48">
        <v>578792.53</v>
      </c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1556192.53</v>
      </c>
    </row>
    <row r="12" spans="1:17" ht="17.25" x14ac:dyDescent="0.3">
      <c r="A12" s="37" t="s">
        <v>25</v>
      </c>
      <c r="B12" s="38"/>
      <c r="C12" s="38"/>
      <c r="D12" s="53"/>
      <c r="E12" s="41"/>
      <c r="F12" s="46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53"/>
      <c r="E13" s="41"/>
      <c r="F13" s="46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54">
        <v>4399781.84</v>
      </c>
      <c r="F14" s="48">
        <v>4424347.9000000004</v>
      </c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13179294.020000001</v>
      </c>
    </row>
    <row r="15" spans="1:17" ht="17.25" x14ac:dyDescent="0.3">
      <c r="A15" s="34" t="s">
        <v>28</v>
      </c>
      <c r="B15" s="38"/>
      <c r="C15" s="38"/>
      <c r="D15" s="53"/>
      <c r="E15" s="41"/>
      <c r="F15" s="46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56028088</v>
      </c>
      <c r="C16" s="38">
        <v>56103088</v>
      </c>
      <c r="D16" s="49">
        <v>361727.09</v>
      </c>
      <c r="E16" s="54">
        <v>5257968.4000000004</v>
      </c>
      <c r="F16" s="48">
        <v>6490595.6500000004</v>
      </c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12110291.140000001</v>
      </c>
    </row>
    <row r="17" spans="1:18" ht="17.25" x14ac:dyDescent="0.3">
      <c r="A17" s="37" t="s">
        <v>30</v>
      </c>
      <c r="B17" s="38">
        <v>1268800</v>
      </c>
      <c r="C17" s="38">
        <v>3322771.45</v>
      </c>
      <c r="D17" s="55"/>
      <c r="E17" s="38"/>
      <c r="F17" s="48">
        <v>200781.13</v>
      </c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200781.13</v>
      </c>
    </row>
    <row r="18" spans="1:18" ht="17.25" x14ac:dyDescent="0.3">
      <c r="A18" s="37" t="s">
        <v>31</v>
      </c>
      <c r="B18" s="38">
        <v>1311081</v>
      </c>
      <c r="C18" s="38">
        <v>1441081</v>
      </c>
      <c r="D18" s="49">
        <v>74583.5</v>
      </c>
      <c r="E18" s="54">
        <v>35467.5</v>
      </c>
      <c r="F18" s="48">
        <v>25320</v>
      </c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135371</v>
      </c>
    </row>
    <row r="19" spans="1:18" ht="17.25" x14ac:dyDescent="0.3">
      <c r="A19" s="37" t="s">
        <v>32</v>
      </c>
      <c r="B19" s="38">
        <v>1505000</v>
      </c>
      <c r="C19" s="38">
        <v>1668000</v>
      </c>
      <c r="D19" s="55"/>
      <c r="E19" s="54">
        <v>154026.41</v>
      </c>
      <c r="F19" s="48">
        <v>211217.03</v>
      </c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365243.44</v>
      </c>
    </row>
    <row r="20" spans="1:18" ht="17.25" x14ac:dyDescent="0.3">
      <c r="A20" s="37" t="s">
        <v>33</v>
      </c>
      <c r="B20" s="38">
        <v>86074608</v>
      </c>
      <c r="C20" s="38">
        <v>217483533.59</v>
      </c>
      <c r="D20" s="49">
        <v>7190816.0099999998</v>
      </c>
      <c r="E20" s="54">
        <v>6124933.7400000002</v>
      </c>
      <c r="F20" s="48">
        <v>10080169.9</v>
      </c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23395919.649999999</v>
      </c>
    </row>
    <row r="21" spans="1:18" ht="17.25" x14ac:dyDescent="0.3">
      <c r="A21" s="37" t="s">
        <v>34</v>
      </c>
      <c r="B21" s="38">
        <v>10462534</v>
      </c>
      <c r="C21" s="38">
        <v>11881251.92</v>
      </c>
      <c r="D21" s="55"/>
      <c r="E21" s="54">
        <v>1431326.73</v>
      </c>
      <c r="F21" s="48">
        <v>834816.49</v>
      </c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2266143.2199999997</v>
      </c>
    </row>
    <row r="22" spans="1:18" ht="34.5" x14ac:dyDescent="0.3">
      <c r="A22" s="44" t="s">
        <v>35</v>
      </c>
      <c r="B22" s="38">
        <v>10457491</v>
      </c>
      <c r="C22" s="38">
        <v>13149351.02</v>
      </c>
      <c r="D22" s="49">
        <v>47510.46</v>
      </c>
      <c r="E22" s="54">
        <v>474968.92</v>
      </c>
      <c r="F22" s="48">
        <v>463194.45</v>
      </c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985673.83000000007</v>
      </c>
    </row>
    <row r="23" spans="1:18" ht="17.25" x14ac:dyDescent="0.3">
      <c r="A23" s="37" t="s">
        <v>36</v>
      </c>
      <c r="B23" s="38">
        <v>22256701.440000001</v>
      </c>
      <c r="C23" s="38">
        <v>40583081.270000003</v>
      </c>
      <c r="D23" s="55"/>
      <c r="E23" s="54">
        <v>990321.68</v>
      </c>
      <c r="F23" s="48">
        <v>2984098.07</v>
      </c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3974419.75</v>
      </c>
    </row>
    <row r="24" spans="1:18" ht="17.25" x14ac:dyDescent="0.3">
      <c r="A24" s="37" t="s">
        <v>37</v>
      </c>
      <c r="B24" s="38">
        <v>11016000</v>
      </c>
      <c r="C24" s="38">
        <v>27620579.870000001</v>
      </c>
      <c r="D24" s="55"/>
      <c r="E24" s="54">
        <v>2120886.75</v>
      </c>
      <c r="F24" s="48">
        <v>573828.49</v>
      </c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2694715.24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6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1000042.39</v>
      </c>
      <c r="D26" s="47"/>
      <c r="E26" s="56">
        <v>29460</v>
      </c>
      <c r="F26" s="48">
        <v>130981.44</v>
      </c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160441.44</v>
      </c>
    </row>
    <row r="27" spans="1:18" ht="17.25" x14ac:dyDescent="0.3">
      <c r="A27" s="37" t="s">
        <v>40</v>
      </c>
      <c r="B27" s="38">
        <v>22500</v>
      </c>
      <c r="C27" s="38">
        <v>714316.2</v>
      </c>
      <c r="D27" s="46"/>
      <c r="E27" s="41"/>
      <c r="F27" s="48">
        <v>76079.199999999997</v>
      </c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76079.199999999997</v>
      </c>
    </row>
    <row r="28" spans="1:18" ht="17.25" x14ac:dyDescent="0.3">
      <c r="A28" s="37" t="s">
        <v>41</v>
      </c>
      <c r="B28" s="38">
        <v>2119890</v>
      </c>
      <c r="C28" s="38">
        <v>2285096.41</v>
      </c>
      <c r="D28" s="46"/>
      <c r="E28" s="38"/>
      <c r="F28" s="48">
        <v>102336.01</v>
      </c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102336.01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8">
        <v>0</v>
      </c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117000</v>
      </c>
      <c r="D30" s="46"/>
      <c r="E30" s="41"/>
      <c r="F30" s="48">
        <v>0</v>
      </c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167000</v>
      </c>
      <c r="D31" s="46"/>
      <c r="E31" s="41"/>
      <c r="F31" s="48">
        <v>0</v>
      </c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6339132.29</v>
      </c>
      <c r="D32" s="49">
        <v>252000</v>
      </c>
      <c r="E32" s="56">
        <v>252000</v>
      </c>
      <c r="F32" s="48">
        <v>806226.07</v>
      </c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1310226.0699999998</v>
      </c>
    </row>
    <row r="33" spans="1:19" ht="34.5" x14ac:dyDescent="0.3">
      <c r="A33" s="45" t="s">
        <v>46</v>
      </c>
      <c r="B33" s="38"/>
      <c r="C33" s="38"/>
      <c r="D33" s="46"/>
      <c r="E33" s="41"/>
      <c r="F33" s="46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2862889.56</v>
      </c>
      <c r="C34" s="38">
        <v>15559371.15</v>
      </c>
      <c r="D34" s="46"/>
      <c r="E34" s="41"/>
      <c r="F34" s="48">
        <v>2172996.39</v>
      </c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2172996.39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6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6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20580460819</v>
      </c>
      <c r="D37" s="49">
        <v>1616268500</v>
      </c>
      <c r="E37" s="56">
        <v>1666407025.3399999</v>
      </c>
      <c r="F37" s="48">
        <v>1641337762.6700001</v>
      </c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4924013288.0100002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6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6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6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6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6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6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6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6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6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6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6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6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6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6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5545000</v>
      </c>
      <c r="C52" s="38">
        <v>79098048.359999999</v>
      </c>
      <c r="D52" s="46"/>
      <c r="E52" s="41"/>
      <c r="F52" s="48">
        <v>42540852.799999997</v>
      </c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42540852.799999997</v>
      </c>
    </row>
    <row r="53" spans="1:16" ht="17.25" x14ac:dyDescent="0.3">
      <c r="A53" s="37" t="s">
        <v>66</v>
      </c>
      <c r="B53" s="38"/>
      <c r="C53" s="38">
        <v>608226.74</v>
      </c>
      <c r="D53" s="46"/>
      <c r="E53" s="41"/>
      <c r="F53" s="48">
        <v>0</v>
      </c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>
        <v>65139.199999999997</v>
      </c>
      <c r="D54" s="46"/>
      <c r="E54" s="41"/>
      <c r="F54" s="48">
        <v>0</v>
      </c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>
        <v>12000</v>
      </c>
      <c r="D55" s="46"/>
      <c r="E55" s="41"/>
      <c r="F55" s="48">
        <v>0</v>
      </c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51000</v>
      </c>
      <c r="C56" s="38">
        <v>12034276.43</v>
      </c>
      <c r="D56" s="46"/>
      <c r="E56" s="38"/>
      <c r="F56" s="48">
        <v>2528131.83</v>
      </c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2528131.83</v>
      </c>
    </row>
    <row r="57" spans="1:16" ht="17.25" x14ac:dyDescent="0.3">
      <c r="A57" s="37" t="s">
        <v>70</v>
      </c>
      <c r="B57" s="38"/>
      <c r="C57" s="38"/>
      <c r="D57" s="46"/>
      <c r="E57" s="41"/>
      <c r="F57" s="46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6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2560000</v>
      </c>
      <c r="C59" s="38">
        <v>18646116.989999998</v>
      </c>
      <c r="D59" s="46"/>
      <c r="E59" s="41"/>
      <c r="F59" s="48">
        <v>1834523.4</v>
      </c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1834523.4</v>
      </c>
    </row>
    <row r="60" spans="1:16" ht="17.25" x14ac:dyDescent="0.3">
      <c r="A60" s="37" t="s">
        <v>73</v>
      </c>
      <c r="B60" s="38"/>
      <c r="C60" s="38">
        <v>471000</v>
      </c>
      <c r="D60" s="46"/>
      <c r="E60" s="41"/>
      <c r="F60" s="46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6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2140000</v>
      </c>
      <c r="C62" s="38">
        <v>17140000</v>
      </c>
      <c r="D62" s="46"/>
      <c r="E62" s="41"/>
      <c r="F62" s="48">
        <v>2138125.94</v>
      </c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2138125.94</v>
      </c>
    </row>
    <row r="63" spans="1:16" ht="17.25" x14ac:dyDescent="0.3">
      <c r="A63" s="37" t="s">
        <v>76</v>
      </c>
      <c r="B63" s="38"/>
      <c r="C63" s="38"/>
      <c r="D63" s="46"/>
      <c r="E63" s="41"/>
      <c r="F63" s="46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6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6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6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6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6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6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6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6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6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6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6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6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21737415441.280006</v>
      </c>
      <c r="D82" s="30">
        <f t="shared" ref="D82" si="2">SUM(D10:D81)</f>
        <v>1659250882</v>
      </c>
      <c r="E82" s="30">
        <f t="shared" ref="E82:P82" si="3">SUM(E10:E81)</f>
        <v>1718345667.3099999</v>
      </c>
      <c r="F82" s="30">
        <f t="shared" si="3"/>
        <v>1751322732.3800001</v>
      </c>
      <c r="G82" s="30">
        <f t="shared" si="3"/>
        <v>0</v>
      </c>
      <c r="H82" s="30">
        <f t="shared" si="3"/>
        <v>0</v>
      </c>
      <c r="I82" s="30">
        <f t="shared" si="3"/>
        <v>0</v>
      </c>
      <c r="J82" s="30">
        <f t="shared" si="3"/>
        <v>0</v>
      </c>
      <c r="K82" s="30">
        <f t="shared" si="3"/>
        <v>0</v>
      </c>
      <c r="L82" s="30">
        <f t="shared" si="3"/>
        <v>0</v>
      </c>
      <c r="M82" s="30">
        <f t="shared" si="3"/>
        <v>0</v>
      </c>
      <c r="N82" s="30">
        <f t="shared" si="3"/>
        <v>0</v>
      </c>
      <c r="O82" s="30">
        <f t="shared" si="3"/>
        <v>0</v>
      </c>
      <c r="P82" s="30">
        <f t="shared" si="3"/>
        <v>5128919281.6899996</v>
      </c>
    </row>
    <row r="83" spans="1:16" ht="17.25" x14ac:dyDescent="0.3">
      <c r="A83" s="5"/>
      <c r="B83" s="5"/>
      <c r="C83" s="5" t="s">
        <v>96</v>
      </c>
      <c r="D83" s="4"/>
      <c r="E83" s="50">
        <f>+E82-[1]RefCCPCuenta!$C$3</f>
        <v>0</v>
      </c>
      <c r="F83" s="7">
        <f>+F82-'[2]P3 Ejecucion '!$D$7</f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 t="s">
        <v>97</v>
      </c>
    </row>
    <row r="84" spans="1:16" ht="17.25" x14ac:dyDescent="0.3">
      <c r="A84" s="5"/>
      <c r="B84" s="5"/>
      <c r="C84" s="5"/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106</v>
      </c>
      <c r="B86" s="13"/>
      <c r="C86" s="18">
        <f>+C82-[3]Gastos!$F$84</f>
        <v>0</v>
      </c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107</v>
      </c>
      <c r="B87" s="13"/>
      <c r="C87" s="13"/>
      <c r="E87" s="18"/>
      <c r="F87" s="57" t="s">
        <v>101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59"/>
      <c r="B92" s="59"/>
      <c r="C92" s="13"/>
      <c r="E92" s="18"/>
      <c r="F92" s="18"/>
      <c r="G92" s="18"/>
      <c r="H92" s="13"/>
    </row>
    <row r="93" spans="1:16" ht="15.75" x14ac:dyDescent="0.25">
      <c r="A93" s="60" t="s">
        <v>102</v>
      </c>
      <c r="B93" s="60"/>
      <c r="C93" s="13"/>
      <c r="E93" s="18"/>
      <c r="F93" s="18"/>
      <c r="G93" s="18"/>
      <c r="H93" s="13"/>
      <c r="L93" s="13"/>
    </row>
    <row r="94" spans="1:16" ht="20.25" customHeight="1" x14ac:dyDescent="0.25">
      <c r="A94" s="60" t="s">
        <v>103</v>
      </c>
      <c r="B94" s="60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25" right="0.25" top="0.75" bottom="0.75" header="0.3" footer="0.3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30BB-29CA-47B0-A6EA-3909C22D6693}">
  <dimension ref="A1:S95"/>
  <sheetViews>
    <sheetView topLeftCell="A65" workbookViewId="0">
      <selection activeCell="C88" sqref="C88"/>
    </sheetView>
  </sheetViews>
  <sheetFormatPr defaultColWidth="11.42578125" defaultRowHeight="15" x14ac:dyDescent="0.25"/>
  <cols>
    <col min="1" max="1" width="102.140625" customWidth="1"/>
    <col min="2" max="2" width="25.7109375" customWidth="1"/>
    <col min="3" max="3" width="21.7109375" customWidth="1"/>
    <col min="4" max="4" width="26.140625" style="13" customWidth="1"/>
    <col min="5" max="5" width="16.7109375" style="13" customWidth="1"/>
    <col min="6" max="6" width="14.28515625" customWidth="1"/>
    <col min="7" max="7" width="17.7109375" customWidth="1"/>
    <col min="8" max="8" width="15.5703125" customWidth="1"/>
    <col min="9" max="9" width="17.28515625" style="13" customWidth="1"/>
    <col min="10" max="10" width="17.8554687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75" customHeight="1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7" t="s">
        <v>4</v>
      </c>
      <c r="B6" s="69" t="s">
        <v>5</v>
      </c>
      <c r="C6" s="69" t="s">
        <v>6</v>
      </c>
      <c r="D6" s="71" t="s">
        <v>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7" ht="15.75" x14ac:dyDescent="0.25">
      <c r="A7" s="68"/>
      <c r="B7" s="70"/>
      <c r="C7" s="70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48">
        <v>30213180.66</v>
      </c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30213180.66</v>
      </c>
    </row>
    <row r="11" spans="1:17" ht="17.25" x14ac:dyDescent="0.3">
      <c r="A11" s="37" t="s">
        <v>24</v>
      </c>
      <c r="B11" s="38">
        <v>67960888</v>
      </c>
      <c r="C11" s="38">
        <v>98960889</v>
      </c>
      <c r="D11" s="49">
        <v>487400</v>
      </c>
      <c r="E11" s="38"/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487400</v>
      </c>
    </row>
    <row r="12" spans="1:17" ht="17.25" x14ac:dyDescent="0.3">
      <c r="A12" s="37" t="s">
        <v>25</v>
      </c>
      <c r="B12" s="38"/>
      <c r="C12" s="38"/>
      <c r="D12" s="46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46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4355164.28</v>
      </c>
    </row>
    <row r="15" spans="1:17" ht="17.25" x14ac:dyDescent="0.3">
      <c r="A15" s="34" t="s">
        <v>28</v>
      </c>
      <c r="B15" s="38"/>
      <c r="C15" s="38"/>
      <c r="D15" s="4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66204849</v>
      </c>
      <c r="C16" s="38">
        <v>56103088</v>
      </c>
      <c r="D16" s="49">
        <v>361727.09</v>
      </c>
      <c r="E16" s="38"/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361727.09</v>
      </c>
    </row>
    <row r="17" spans="1:18" ht="17.25" x14ac:dyDescent="0.3">
      <c r="A17" s="37" t="s">
        <v>30</v>
      </c>
      <c r="B17" s="38">
        <v>1268800</v>
      </c>
      <c r="C17" s="38">
        <v>3322771.45</v>
      </c>
      <c r="D17" s="47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1230000</v>
      </c>
      <c r="C18" s="38">
        <v>1441081</v>
      </c>
      <c r="D18" s="49">
        <v>74583.5</v>
      </c>
      <c r="E18" s="38"/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74583.5</v>
      </c>
    </row>
    <row r="19" spans="1:18" ht="17.25" x14ac:dyDescent="0.3">
      <c r="A19" s="37" t="s">
        <v>32</v>
      </c>
      <c r="B19" s="38">
        <v>1505000</v>
      </c>
      <c r="C19" s="38">
        <v>1668000</v>
      </c>
      <c r="D19" s="47"/>
      <c r="E19" s="38"/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0</v>
      </c>
    </row>
    <row r="20" spans="1:18" ht="17.25" x14ac:dyDescent="0.3">
      <c r="A20" s="37" t="s">
        <v>33</v>
      </c>
      <c r="B20" s="38">
        <v>75897847</v>
      </c>
      <c r="C20" s="38">
        <v>217483533.59</v>
      </c>
      <c r="D20" s="49">
        <v>7190816.0099999998</v>
      </c>
      <c r="E20" s="38"/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7190816.0099999998</v>
      </c>
    </row>
    <row r="21" spans="1:18" ht="17.25" x14ac:dyDescent="0.3">
      <c r="A21" s="37" t="s">
        <v>34</v>
      </c>
      <c r="B21" s="38">
        <v>10462534</v>
      </c>
      <c r="C21" s="38">
        <v>11881251.92</v>
      </c>
      <c r="D21" s="47"/>
      <c r="E21" s="38"/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0</v>
      </c>
    </row>
    <row r="22" spans="1:18" ht="34.5" x14ac:dyDescent="0.3">
      <c r="A22" s="44" t="s">
        <v>35</v>
      </c>
      <c r="B22" s="38">
        <v>10457491</v>
      </c>
      <c r="C22" s="38">
        <v>13149351.02</v>
      </c>
      <c r="D22" s="49">
        <v>47510.46</v>
      </c>
      <c r="E22" s="38"/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47510.46</v>
      </c>
    </row>
    <row r="23" spans="1:18" ht="17.25" x14ac:dyDescent="0.3">
      <c r="A23" s="37" t="s">
        <v>36</v>
      </c>
      <c r="B23" s="38">
        <v>33442882</v>
      </c>
      <c r="C23" s="38">
        <v>40583081.270000003</v>
      </c>
      <c r="D23" s="47"/>
      <c r="E23" s="38"/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0</v>
      </c>
    </row>
    <row r="24" spans="1:18" ht="17.25" x14ac:dyDescent="0.3">
      <c r="A24" s="37" t="s">
        <v>37</v>
      </c>
      <c r="B24" s="38">
        <v>11016000</v>
      </c>
      <c r="C24" s="38">
        <v>27620579.870000001</v>
      </c>
      <c r="D24" s="47"/>
      <c r="E24" s="38"/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0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1000042.39</v>
      </c>
      <c r="D26" s="47"/>
      <c r="E26" s="38"/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0</v>
      </c>
    </row>
    <row r="27" spans="1:18" ht="17.25" x14ac:dyDescent="0.3">
      <c r="A27" s="37" t="s">
        <v>40</v>
      </c>
      <c r="B27" s="38">
        <v>22500</v>
      </c>
      <c r="C27" s="38">
        <v>714316.2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2285096.41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117000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167000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6339132.29</v>
      </c>
      <c r="D32" s="49">
        <v>252000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252000</v>
      </c>
    </row>
    <row r="33" spans="1:19" ht="17.2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1650390</v>
      </c>
      <c r="C34" s="38">
        <v>15559371.15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20580460819</v>
      </c>
      <c r="D37" s="49">
        <v>1616268500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1616268500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373400</v>
      </c>
      <c r="C52" s="38">
        <v>79098048.359999999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>
        <v>608226.74</v>
      </c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>
        <v>65139.199999999997</v>
      </c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>
        <v>12000</v>
      </c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30000</v>
      </c>
      <c r="C56" s="38">
        <v>12034276.43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0</v>
      </c>
      <c r="C59" s="38">
        <v>18646116.989999998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>
        <v>471000</v>
      </c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0</v>
      </c>
      <c r="C62" s="38">
        <v>17140000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21737415441.280006</v>
      </c>
      <c r="D82" s="30">
        <f t="shared" ref="D82:P82" si="2">SUM(D10:D81)</f>
        <v>1659250882</v>
      </c>
      <c r="E82" s="30">
        <f t="shared" si="2"/>
        <v>0</v>
      </c>
      <c r="F82" s="30">
        <f t="shared" si="2"/>
        <v>0</v>
      </c>
      <c r="G82" s="30">
        <f t="shared" si="2"/>
        <v>0</v>
      </c>
      <c r="H82" s="30">
        <f t="shared" si="2"/>
        <v>0</v>
      </c>
      <c r="I82" s="30">
        <f t="shared" si="2"/>
        <v>0</v>
      </c>
      <c r="J82" s="30">
        <f t="shared" si="2"/>
        <v>0</v>
      </c>
      <c r="K82" s="30">
        <f t="shared" si="2"/>
        <v>0</v>
      </c>
      <c r="L82" s="30">
        <f t="shared" si="2"/>
        <v>0</v>
      </c>
      <c r="M82" s="30">
        <f t="shared" si="2"/>
        <v>0</v>
      </c>
      <c r="N82" s="30">
        <f t="shared" si="2"/>
        <v>0</v>
      </c>
      <c r="O82" s="30">
        <f t="shared" si="2"/>
        <v>0</v>
      </c>
      <c r="P82" s="30">
        <f t="shared" si="2"/>
        <v>1659250882</v>
      </c>
    </row>
    <row r="83" spans="1:16" ht="17.25" x14ac:dyDescent="0.3">
      <c r="A83" s="5"/>
      <c r="B83" s="5"/>
      <c r="C83" s="5" t="s">
        <v>96</v>
      </c>
      <c r="D83" s="4"/>
      <c r="E83" s="50"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v>0</v>
      </c>
    </row>
    <row r="84" spans="1:16" ht="17.25" x14ac:dyDescent="0.3">
      <c r="A84" s="5"/>
      <c r="B84" s="5"/>
      <c r="C84" s="51">
        <v>21737415441.279999</v>
      </c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104</v>
      </c>
      <c r="B86" s="13"/>
      <c r="C86" s="18">
        <f>+C82-C84</f>
        <v>0</v>
      </c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105</v>
      </c>
      <c r="B87" s="13"/>
      <c r="C87" s="13">
        <f>+C84-B82</f>
        <v>337014622.27999878</v>
      </c>
      <c r="E87" s="18"/>
      <c r="F87" s="57" t="s">
        <v>101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59"/>
      <c r="B92" s="59"/>
      <c r="C92" s="13"/>
      <c r="E92" s="18"/>
      <c r="F92" s="18"/>
      <c r="G92" s="18"/>
      <c r="H92" s="13"/>
    </row>
    <row r="93" spans="1:16" ht="15.75" x14ac:dyDescent="0.25">
      <c r="A93" s="60" t="s">
        <v>102</v>
      </c>
      <c r="B93" s="60"/>
      <c r="C93" s="13"/>
      <c r="E93" s="18"/>
      <c r="F93" s="18"/>
      <c r="G93" s="18"/>
      <c r="H93" s="13"/>
      <c r="L93" s="13"/>
    </row>
    <row r="94" spans="1:16" ht="20.25" customHeight="1" x14ac:dyDescent="0.25">
      <c r="A94" s="60" t="s">
        <v>103</v>
      </c>
      <c r="B94" s="60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P2 Presupuesto Aprobado-Ejec </vt:lpstr>
      <vt:lpstr>CON MOD.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Jay Nadal</cp:lastModifiedBy>
  <cp:lastPrinted>2024-04-11T19:41:20Z</cp:lastPrinted>
  <dcterms:created xsi:type="dcterms:W3CDTF">2024-02-02T19:02:39Z</dcterms:created>
  <dcterms:modified xsi:type="dcterms:W3CDTF">2024-04-16T20:35:47Z</dcterms:modified>
</cp:coreProperties>
</file>