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Temporary Internet Files\Content.Outlook\UVNUV08C\"/>
    </mc:Choice>
  </mc:AlternateContent>
  <bookViews>
    <workbookView xWindow="0" yWindow="0" windowWidth="21600" windowHeight="9135" activeTab="3"/>
  </bookViews>
  <sheets>
    <sheet name="Gráfico1" sheetId="12" r:id="rId1"/>
    <sheet name="Grafico11" sheetId="9" r:id="rId2"/>
    <sheet name="ejecucion" sheetId="7" r:id="rId3"/>
    <sheet name="resumen" sheetId="8" r:id="rId4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169" i="7" l="1"/>
  <c r="F20" i="7" l="1"/>
  <c r="G22" i="8" l="1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G27" i="8" l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<sst xmlns="http://schemas.openxmlformats.org/spreadsheetml/2006/main" count="193" uniqueCount="183">
  <si>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</si>
  <si>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</si>
  <si>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</si>
  <si>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</si>
  <si>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</si>
  <si>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</si>
  <si>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</si>
  <si>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</si>
  <si>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</si>
  <si>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</si>
  <si>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</si>
  <si>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</si>
  <si>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</si>
  <si>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</si>
  <si>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</si>
  <si>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</si>
  <si>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</si>
  <si>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</si>
  <si>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</si>
  <si>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</si>
  <si>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</si>
  <si>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</si>
  <si>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</si>
  <si>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</si>
  <si>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</si>
  <si>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</si>
  <si>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</si>
  <si>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</si>
  <si>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</si>
  <si>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</si>
  <si>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</si>
  <si>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</si>
  <si>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</si>
  <si>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</si>
  <si>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</si>
  <si>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</si>
  <si>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</si>
  <si>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</si>
  <si>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</si>
  <si>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</si>
  <si>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</si>
  <si>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</si>
  <si>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</si>
  <si>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</si>
  <si>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</si>
  <si>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</si>
  <si>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</si>
  <si>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</si>
  <si>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</si>
  <si>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</si>
  <si>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</si>
  <si>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</si>
  <si>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</si>
  <si>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</si>
  <si>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</si>
  <si>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</si>
  <si>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</si>
  <si>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</si>
  <si>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</si>
  <si>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</si>
  <si>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</si>
  <si>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</si>
  <si>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</si>
  <si>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</si>
  <si>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</si>
  <si>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</si>
  <si>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</si>
  <si>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</si>
  <si>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</si>
  <si>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</si>
  <si>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</si>
  <si>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</si>
  <si>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</si>
  <si>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</si>
  <si>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</si>
  <si>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</si>
  <si>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</si>
  <si>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</si>
  <si>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</si>
  <si>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</si>
  <si>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</si>
  <si>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</si>
  <si>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</si>
  <si>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</si>
  <si>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</si>
  <si>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</si>
  <si>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</si>
  <si>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</si>
  <si>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</si>
  <si>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</si>
  <si>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</si>
  <si>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</si>
  <si>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</si>
  <si>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</si>
  <si>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</si>
  <si>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</si>
  <si>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</si>
  <si>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</si>
  <si>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</si>
  <si>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</si>
  <si>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</si>
  <si>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</si>
  <si>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</si>
  <si>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</si>
  <si>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</si>
  <si>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</si>
  <si>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</si>
  <si>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</si>
  <si>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</si>
  <si>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</si>
  <si>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</si>
  <si>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</si>
  <si>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</si>
  <si>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</si>
  <si>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</si>
  <si>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</si>
  <si>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</si>
  <si>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</si>
  <si>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</si>
  <si>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</si>
  <si>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</si>
  <si>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</si>
  <si>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</si>
  <si>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</si>
  <si>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</si>
  <si>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</si>
  <si>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</si>
  <si>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</si>
  <si>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</si>
  <si>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</si>
  <si>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</si>
  <si>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</si>
  <si>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</si>
  <si>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</si>
  <si>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</si>
  <si>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</si>
  <si>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</si>
  <si>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</si>
  <si>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</si>
  <si>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</si>
  <si>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</si>
  <si>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</si>
  <si>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</si>
  <si>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</si>
  <si>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</si>
  <si>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</si>
  <si>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</si>
  <si>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</si>
  <si>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</si>
  <si>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</si>
  <si>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</si>
  <si>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</si>
  <si>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</si>
  <si>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</si>
  <si>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</si>
  <si>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</si>
  <si>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</si>
  <si>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</si>
  <si>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</si>
  <si>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</si>
  <si>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</si>
  <si>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</si>
  <si>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</si>
  <si>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</si>
  <si>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</si>
  <si>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</si>
  <si>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</si>
  <si>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</si>
  <si>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</si>
  <si>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</si>
  <si>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</si>
  <si>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</si>
  <si>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</si>
  <si>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</si>
  <si>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</si>
  <si>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</si>
  <si>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</si>
  <si>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Período del 01/07/2017 al 31/07/2017</t>
  </si>
  <si>
    <t>BALANCE DISPONIBLE PARA COMPROMISOS PENDIENTES AL 30/06/2017</t>
  </si>
  <si>
    <t>TOTAL INGRESOS POR PARTIDAS PRESUPUESTARIAS  JULIO 2017</t>
  </si>
  <si>
    <t>Del 1ro. De julio al 31, 2017</t>
  </si>
  <si>
    <t xml:space="preserve"> - Balance disponible al 30/06/2017</t>
  </si>
  <si>
    <t>BALANCE  DISPONIBLE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</si>
</sst>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JULIO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11098903.76</c:v>
                </c:pt>
                <c:pt idx="1">
                  <c:v>6644841.1699999999</c:v>
                </c:pt>
                <c:pt idx="2">
                  <c:v>439392.86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JULIO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11098903.76</c:v>
                </c:pt>
                <c:pt idx="1">
                  <c:v>6644841.1699999999</c:v>
                </c:pt>
                <c:pt idx="2">
                  <c:v>439392.86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14225701.35</c:v>
                </c:pt>
                <c:pt idx="7" formatCode="_(* #,##0.00_);_(* \(#,##0.00\);_(* &quot;-&quot;??_);_(@_)">
                  <c:v>24400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0.34220768736945834</c:v>
                </c:pt>
                <c:pt idx="1">
                  <c:v>0.20487750672441776</c:v>
                </c:pt>
                <c:pt idx="2">
                  <c:v>1.3547609540426556E-2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0.43861488174504915</c:v>
                </c:pt>
                <c:pt idx="7">
                  <c:v>7.5231462064815518E-4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opLeftCell="A110" zoomScaleNormal="100" workbookViewId="0">
      <selection activeCell="F174" sqref="F174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177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178</v>
      </c>
      <c r="B18" s="50"/>
      <c r="C18" s="17"/>
      <c r="D18" s="8"/>
      <c r="E18" s="18"/>
      <c r="F18" s="91">
        <v>58859834.25</v>
      </c>
    </row>
    <row r="19" spans="1:13" ht="16.5" customHeight="1" x14ac:dyDescent="0.2">
      <c r="A19" s="88" t="s">
        <v>179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450404+24400</f>
        <v>474804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77593592.129999995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11098903.76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8696069.3800000008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8696069.3800000008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103124.25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x14ac:dyDescent="0.2">
      <c r="A30" s="11"/>
      <c r="B30" s="11"/>
      <c r="C30" s="11">
        <v>3</v>
      </c>
      <c r="D30" s="5" t="s">
        <v>154</v>
      </c>
      <c r="E30" s="74">
        <v>4124.25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99000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99">
        <v>732922.45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166</v>
      </c>
      <c r="E33" s="82">
        <v>0</v>
      </c>
      <c r="F33" s="16"/>
      <c r="G33" s="43"/>
    </row>
    <row r="34" spans="1:7" hidden="1" x14ac:dyDescent="0.2">
      <c r="A34" s="4"/>
      <c r="B34" s="4">
        <v>1</v>
      </c>
      <c r="C34" s="11">
        <v>5</v>
      </c>
      <c r="D34" s="19" t="s">
        <v>160</v>
      </c>
      <c r="E34" s="82">
        <v>0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208759.04000000001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94000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60500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x14ac:dyDescent="0.2">
      <c r="A40" s="12"/>
      <c r="B40" s="12"/>
      <c r="C40" s="12">
        <v>6</v>
      </c>
      <c r="D40" s="15" t="s">
        <v>82</v>
      </c>
      <c r="E40" s="95">
        <v>3000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1264028.6399999999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582508.99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613116.96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68402.69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11098903.76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6644841.1699999999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739813.24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6402.86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v>225020.89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337376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170283.49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33869.82</v>
      </c>
      <c r="F53" s="16"/>
      <c r="G53" s="22"/>
    </row>
    <row r="54" spans="1:7" ht="20.25" hidden="1" customHeight="1" x14ac:dyDescent="0.2">
      <c r="A54" s="9"/>
      <c r="B54" s="9"/>
      <c r="C54" s="20">
        <v>1</v>
      </c>
      <c r="D54" s="15" t="s">
        <v>126</v>
      </c>
      <c r="E54" s="74">
        <v>0</v>
      </c>
      <c r="F54" s="16"/>
      <c r="G54" s="22"/>
    </row>
    <row r="55" spans="1:7" x14ac:dyDescent="0.2">
      <c r="A55" s="12"/>
      <c r="B55" s="12"/>
      <c r="C55" s="12">
        <v>2</v>
      </c>
      <c r="D55" s="28" t="s">
        <v>91</v>
      </c>
      <c r="E55" s="74">
        <v>33869.82</v>
      </c>
      <c r="F55" s="16"/>
      <c r="G55" s="43"/>
    </row>
    <row r="56" spans="1:7" x14ac:dyDescent="0.2">
      <c r="A56" s="9"/>
      <c r="B56" s="9">
        <v>3</v>
      </c>
      <c r="C56" s="9"/>
      <c r="D56" s="8" t="s">
        <v>51</v>
      </c>
      <c r="E56" s="22">
        <f>+E57</f>
        <v>20450</v>
      </c>
      <c r="F56" s="16"/>
      <c r="G56" s="22"/>
    </row>
    <row r="57" spans="1:7" x14ac:dyDescent="0.2">
      <c r="A57" s="9"/>
      <c r="B57" s="9"/>
      <c r="C57" s="20">
        <v>1</v>
      </c>
      <c r="D57" s="96" t="s">
        <v>176</v>
      </c>
      <c r="E57" s="95">
        <v>20450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5002.2199999999993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2232.2199999999998</v>
      </c>
      <c r="F59" s="16"/>
      <c r="G59" s="43"/>
    </row>
    <row r="60" spans="1:7" x14ac:dyDescent="0.2">
      <c r="A60" s="12"/>
      <c r="B60" s="12"/>
      <c r="C60" s="12">
        <v>2</v>
      </c>
      <c r="D60" s="28" t="s">
        <v>55</v>
      </c>
      <c r="E60" s="74">
        <v>2710</v>
      </c>
      <c r="F60" s="16"/>
      <c r="G60" s="43"/>
    </row>
    <row r="61" spans="1:7" x14ac:dyDescent="0.2">
      <c r="A61" s="12"/>
      <c r="B61" s="12"/>
      <c r="C61" s="12">
        <v>4</v>
      </c>
      <c r="D61" s="28" t="s">
        <v>56</v>
      </c>
      <c r="E61" s="74">
        <v>60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4336511.09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3955371.09</v>
      </c>
      <c r="F63" s="16"/>
      <c r="G63" s="22"/>
    </row>
    <row r="64" spans="1:7" hidden="1" x14ac:dyDescent="0.2">
      <c r="A64" s="9"/>
      <c r="B64" s="9"/>
      <c r="C64" s="20">
        <v>3</v>
      </c>
      <c r="D64" s="28" t="s">
        <v>143</v>
      </c>
      <c r="E64" s="74">
        <v>0</v>
      </c>
      <c r="F64" s="16"/>
      <c r="G64" s="22"/>
    </row>
    <row r="65" spans="1:7" x14ac:dyDescent="0.2">
      <c r="A65" s="12"/>
      <c r="B65" s="12"/>
      <c r="C65" s="12">
        <v>8</v>
      </c>
      <c r="D65" s="28" t="s">
        <v>92</v>
      </c>
      <c r="E65" s="74">
        <v>381140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25501.439999999999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25501.439999999999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254336.77000000002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v>133797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v>120539.77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1229356.5900000001</v>
      </c>
      <c r="F73" s="16"/>
      <c r="G73" s="43"/>
    </row>
    <row r="74" spans="1:7" ht="12" customHeight="1" x14ac:dyDescent="0.2">
      <c r="A74" s="9"/>
      <c r="B74" s="9"/>
      <c r="C74" s="20">
        <v>1</v>
      </c>
      <c r="D74" s="15" t="s">
        <v>127</v>
      </c>
      <c r="E74" s="74">
        <v>2360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7479.4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v>222458.9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v>997058.29</v>
      </c>
      <c r="F80" s="16"/>
      <c r="G80" s="43"/>
    </row>
    <row r="81" spans="1:7" ht="12" hidden="1" customHeight="1" x14ac:dyDescent="0.2">
      <c r="A81" s="12"/>
      <c r="B81" s="12"/>
      <c r="C81" s="12">
        <v>8</v>
      </c>
      <c r="D81" s="28" t="s">
        <v>132</v>
      </c>
      <c r="E81" s="74">
        <v>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6644841.1699999999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439392.86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69786.38</v>
      </c>
      <c r="F85" s="16"/>
      <c r="G85" s="43"/>
    </row>
    <row r="86" spans="1:7" x14ac:dyDescent="0.2">
      <c r="A86" s="12"/>
      <c r="B86" s="12"/>
      <c r="C86" s="12">
        <v>1</v>
      </c>
      <c r="D86" s="15" t="s">
        <v>86</v>
      </c>
      <c r="E86" s="86">
        <v>69786.38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60409.8</v>
      </c>
      <c r="F92" s="16"/>
      <c r="G92" s="43"/>
    </row>
    <row r="93" spans="1:7" x14ac:dyDescent="0.2">
      <c r="A93" s="9"/>
      <c r="B93" s="9"/>
      <c r="C93" s="12">
        <v>1</v>
      </c>
      <c r="D93" s="15" t="s">
        <v>97</v>
      </c>
      <c r="E93" s="74">
        <v>58823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1586.8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98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137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138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hidden="1" x14ac:dyDescent="0.2">
      <c r="A102" s="12"/>
      <c r="B102" s="9">
        <v>5</v>
      </c>
      <c r="C102" s="12"/>
      <c r="D102" s="54" t="s">
        <v>64</v>
      </c>
      <c r="E102" s="22">
        <f>SUM(E103:E106)</f>
        <v>0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5</v>
      </c>
      <c r="D106" s="28" t="s">
        <v>65</v>
      </c>
      <c r="E106" s="74">
        <v>0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122</v>
      </c>
      <c r="E107" s="22">
        <f>SUM(E108:E111)</f>
        <v>3215.45</v>
      </c>
      <c r="F107" s="16"/>
      <c r="G107" s="43"/>
    </row>
    <row r="108" spans="1:7" hidden="1" x14ac:dyDescent="0.2">
      <c r="A108" s="12"/>
      <c r="B108" s="9"/>
      <c r="C108" s="12">
        <v>1</v>
      </c>
      <c r="D108" s="90" t="s">
        <v>167</v>
      </c>
      <c r="E108" s="89">
        <v>0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144</v>
      </c>
      <c r="E109" s="74">
        <v>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149</v>
      </c>
      <c r="E110" s="74">
        <v>3215.45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x14ac:dyDescent="0.2">
      <c r="A112" s="12"/>
      <c r="B112" s="12"/>
      <c r="C112" s="12"/>
      <c r="D112" s="21" t="s">
        <v>54</v>
      </c>
      <c r="E112" s="82">
        <f>+E113+E114</f>
        <v>124800</v>
      </c>
      <c r="F112" s="16"/>
      <c r="G112" s="43"/>
    </row>
    <row r="113" spans="1:7" x14ac:dyDescent="0.2">
      <c r="A113" s="12"/>
      <c r="B113" s="12">
        <v>7</v>
      </c>
      <c r="C113" s="12">
        <v>1</v>
      </c>
      <c r="D113" s="15" t="s">
        <v>10</v>
      </c>
      <c r="E113" s="74">
        <v>124800</v>
      </c>
      <c r="F113" s="16"/>
      <c r="G113" s="43"/>
    </row>
    <row r="114" spans="1:7" hidden="1" x14ac:dyDescent="0.2">
      <c r="A114" s="12"/>
      <c r="B114" s="12"/>
      <c r="C114" s="12">
        <v>2</v>
      </c>
      <c r="D114" s="28" t="s">
        <v>58</v>
      </c>
      <c r="E114" s="74">
        <v>0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181181.22999999998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2305.4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149104.46</v>
      </c>
      <c r="F117" s="16"/>
      <c r="G117" s="43"/>
    </row>
    <row r="118" spans="1:7" hidden="1" x14ac:dyDescent="0.2">
      <c r="A118" s="12"/>
      <c r="B118" s="12"/>
      <c r="C118" s="12">
        <v>5</v>
      </c>
      <c r="D118" s="28" t="s">
        <v>113</v>
      </c>
      <c r="E118" s="74">
        <v>0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95">
        <v>26475.42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115</v>
      </c>
      <c r="E121" s="74">
        <v>3295.95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439392.86</v>
      </c>
      <c r="G122" s="43"/>
    </row>
    <row r="123" spans="1:7" ht="18.95" hidden="1" customHeight="1" x14ac:dyDescent="0.25">
      <c r="A123" s="64" t="s">
        <v>87</v>
      </c>
      <c r="B123" s="67"/>
      <c r="C123" s="67"/>
      <c r="D123" s="66" t="s">
        <v>88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89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100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hidden="1" x14ac:dyDescent="0.2">
      <c r="A127" s="12"/>
      <c r="B127" s="12"/>
      <c r="C127" s="12"/>
      <c r="D127" s="8" t="s">
        <v>90</v>
      </c>
      <c r="E127" s="48"/>
      <c r="F127" s="16">
        <f>+E124</f>
        <v>0</v>
      </c>
      <c r="G127" s="43"/>
    </row>
    <row r="128" spans="1:7" ht="15.75" hidden="1" x14ac:dyDescent="0.25">
      <c r="A128" s="64" t="s">
        <v>60</v>
      </c>
      <c r="B128" s="67"/>
      <c r="C128" s="67"/>
      <c r="D128" s="66" t="s">
        <v>61</v>
      </c>
      <c r="E128" s="63">
        <f>+E129+E139+E137+E135</f>
        <v>0</v>
      </c>
      <c r="F128" s="16"/>
      <c r="G128" s="43"/>
    </row>
    <row r="129" spans="1:8" ht="18" hidden="1" customHeight="1" x14ac:dyDescent="0.2">
      <c r="A129" s="12"/>
      <c r="B129" s="9">
        <v>61</v>
      </c>
      <c r="C129" s="12"/>
      <c r="D129" s="8" t="s">
        <v>59</v>
      </c>
      <c r="E129" s="22">
        <f>SUM(E130:E134)</f>
        <v>0</v>
      </c>
      <c r="F129" s="16"/>
      <c r="G129" s="43"/>
      <c r="H129" s="47"/>
    </row>
    <row r="130" spans="1:8" ht="18" hidden="1" customHeight="1" x14ac:dyDescent="0.2">
      <c r="A130" s="12"/>
      <c r="B130" s="9"/>
      <c r="C130" s="12">
        <v>1</v>
      </c>
      <c r="D130" s="15" t="s">
        <v>73</v>
      </c>
      <c r="E130" s="23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hidden="1" customHeight="1" x14ac:dyDescent="0.2">
      <c r="A132" s="12"/>
      <c r="B132" s="12"/>
      <c r="C132" s="12">
        <v>614</v>
      </c>
      <c r="D132" s="15" t="s">
        <v>146</v>
      </c>
      <c r="E132" s="74">
        <v>0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162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9">
        <v>69</v>
      </c>
      <c r="C139" s="12"/>
      <c r="D139" s="54" t="s">
        <v>118</v>
      </c>
      <c r="E139" s="22">
        <f>SUM(E141:E142)</f>
        <v>0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163</v>
      </c>
      <c r="E141" s="23">
        <v>0</v>
      </c>
      <c r="F141" s="16"/>
      <c r="G141" s="43"/>
      <c r="H141" s="47"/>
    </row>
    <row r="142" spans="1:8" ht="12.75" hidden="1" customHeight="1" x14ac:dyDescent="0.2">
      <c r="A142" s="12"/>
      <c r="B142" s="12"/>
      <c r="C142" s="12">
        <v>688</v>
      </c>
      <c r="D142" s="90" t="s">
        <v>170</v>
      </c>
      <c r="E142" s="23">
        <v>0</v>
      </c>
      <c r="F142" s="16"/>
      <c r="G142" s="43"/>
      <c r="H142" s="47"/>
    </row>
    <row r="143" spans="1:8" ht="18" customHeight="1" x14ac:dyDescent="0.2">
      <c r="A143" s="12"/>
      <c r="B143" s="12"/>
      <c r="C143" s="12"/>
      <c r="D143" s="8" t="s">
        <v>70</v>
      </c>
      <c r="E143" s="23"/>
      <c r="F143" s="16">
        <f>+E128</f>
        <v>0</v>
      </c>
      <c r="G143" s="43"/>
      <c r="H143" s="47"/>
    </row>
    <row r="144" spans="1:8" ht="15.75" hidden="1" x14ac:dyDescent="0.25">
      <c r="A144" s="64" t="s">
        <v>103</v>
      </c>
      <c r="B144" s="83"/>
      <c r="C144" s="83"/>
      <c r="D144" s="66" t="s">
        <v>61</v>
      </c>
      <c r="E144" s="63">
        <f>+E145</f>
        <v>0</v>
      </c>
      <c r="F144" s="16"/>
      <c r="G144" s="43"/>
    </row>
    <row r="145" spans="1:8" ht="12.75" hidden="1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0</v>
      </c>
      <c r="F145" s="16"/>
      <c r="G145" s="43"/>
      <c r="H145" s="47"/>
    </row>
    <row r="146" spans="1:8" ht="12.75" hidden="1" customHeight="1" x14ac:dyDescent="0.2">
      <c r="A146" s="12"/>
      <c r="B146" s="9"/>
      <c r="C146" s="12">
        <v>72</v>
      </c>
      <c r="D146" s="28" t="s">
        <v>159</v>
      </c>
      <c r="E146" s="23">
        <v>0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hidden="1" customHeight="1" x14ac:dyDescent="0.2">
      <c r="A152" s="12"/>
      <c r="B152" s="12"/>
      <c r="C152" s="12"/>
      <c r="D152" s="8" t="s">
        <v>157</v>
      </c>
      <c r="E152" s="23"/>
      <c r="F152" s="16">
        <f>+E144</f>
        <v>0</v>
      </c>
      <c r="G152" s="43"/>
      <c r="H152" s="47"/>
    </row>
    <row r="153" spans="1:8" ht="18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14225701.35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customHeight="1" x14ac:dyDescent="0.2">
      <c r="A156" s="12"/>
      <c r="B156" s="12">
        <v>74</v>
      </c>
      <c r="C156" s="12"/>
      <c r="D156" s="8" t="s">
        <v>106</v>
      </c>
      <c r="E156" s="22">
        <f>+E157+E158</f>
        <v>14225701.35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customHeight="1" x14ac:dyDescent="0.2">
      <c r="A158" s="12"/>
      <c r="B158" s="12"/>
      <c r="C158" s="12">
        <v>742</v>
      </c>
      <c r="D158" s="15" t="s">
        <v>125</v>
      </c>
      <c r="E158" s="98">
        <v>14225701.35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107</v>
      </c>
      <c r="E159" s="23"/>
      <c r="F159" s="16">
        <f>+E153</f>
        <v>14225701.35</v>
      </c>
      <c r="G159" s="43"/>
      <c r="H159" s="47"/>
    </row>
    <row r="160" spans="1:8" ht="18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24400</v>
      </c>
      <c r="F160" s="16"/>
      <c r="G160" s="43"/>
      <c r="H160" s="47"/>
    </row>
    <row r="161" spans="1:8" s="79" customFormat="1" ht="18" customHeight="1" x14ac:dyDescent="0.2">
      <c r="A161" s="75"/>
      <c r="B161" s="80">
        <v>84</v>
      </c>
      <c r="C161" s="76"/>
      <c r="D161" s="54" t="s">
        <v>124</v>
      </c>
      <c r="E161" s="22">
        <f>+E162</f>
        <v>24400</v>
      </c>
      <c r="F161" s="77"/>
      <c r="G161" s="43"/>
      <c r="H161" s="78"/>
    </row>
    <row r="162" spans="1:8" s="79" customFormat="1" ht="18" customHeight="1" x14ac:dyDescent="0.2">
      <c r="A162" s="75"/>
      <c r="B162" s="76"/>
      <c r="C162" s="76">
        <v>841</v>
      </c>
      <c r="D162" s="28" t="s">
        <v>125</v>
      </c>
      <c r="E162" s="23">
        <v>24400</v>
      </c>
      <c r="F162" s="77"/>
      <c r="G162" s="43"/>
      <c r="H162" s="78"/>
    </row>
    <row r="163" spans="1:8" s="79" customFormat="1" ht="18" hidden="1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hidden="1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hidden="1" customHeight="1" x14ac:dyDescent="0.2">
      <c r="A165" s="12"/>
      <c r="B165" s="9">
        <v>87</v>
      </c>
      <c r="C165" s="12"/>
      <c r="D165" s="8" t="s">
        <v>109</v>
      </c>
      <c r="E165" s="22">
        <f>+E166</f>
        <v>0</v>
      </c>
      <c r="F165" s="16"/>
      <c r="G165" s="43"/>
      <c r="H165" s="47"/>
    </row>
    <row r="166" spans="1:8" ht="18" hidden="1" customHeight="1" x14ac:dyDescent="0.2">
      <c r="A166" s="12"/>
      <c r="B166" s="12"/>
      <c r="C166" s="12">
        <v>871</v>
      </c>
      <c r="D166" s="15" t="s">
        <v>110</v>
      </c>
      <c r="E166" s="74">
        <v>0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24400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32433239.140000001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45160352.989999995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+F170-45160352.99</f>
        <v>0</v>
      </c>
    </row>
    <row r="186" spans="7:9" x14ac:dyDescent="0.2">
      <c r="G186" s="101" t="s">
        <v>45</v>
      </c>
      <c r="H186" s="101"/>
      <c r="I186" s="101"/>
    </row>
    <row r="187" spans="7:9" x14ac:dyDescent="0.2">
      <c r="G187" s="101" t="s">
        <v>46</v>
      </c>
      <c r="H187" s="101"/>
      <c r="I187" s="101"/>
    </row>
    <row r="188" spans="7:9" x14ac:dyDescent="0.2">
      <c r="G188" s="100">
        <v>42947</v>
      </c>
      <c r="H188" s="100"/>
      <c r="I188" s="100"/>
    </row>
    <row r="191" spans="7:9" x14ac:dyDescent="0.2">
      <c r="G191" s="26" t="str">
        <f>+A21</f>
        <v>DISPONIBLE PARA EL PERIODO</v>
      </c>
      <c r="H191" s="26">
        <f>+F21</f>
        <v>77593592.129999995</v>
      </c>
    </row>
    <row r="192" spans="7:9" x14ac:dyDescent="0.2">
      <c r="G192" s="3" t="s">
        <v>23</v>
      </c>
      <c r="H192" s="3">
        <f>+E25</f>
        <v>11098903.76</v>
      </c>
      <c r="I192" s="44">
        <f>+H192/H202</f>
        <v>0.34220768736945834</v>
      </c>
    </row>
    <row r="193" spans="7:9" x14ac:dyDescent="0.2">
      <c r="G193" s="3" t="s">
        <v>24</v>
      </c>
      <c r="H193" s="3">
        <f>+E46</f>
        <v>6644841.1699999999</v>
      </c>
      <c r="I193" s="44">
        <f>+H193/H202</f>
        <v>0.20487750672441776</v>
      </c>
    </row>
    <row r="194" spans="7:9" x14ac:dyDescent="0.2">
      <c r="G194" s="3" t="s">
        <v>25</v>
      </c>
      <c r="H194" s="3">
        <f>+E84</f>
        <v>439392.86</v>
      </c>
      <c r="I194" s="44">
        <f>+H194/H202</f>
        <v>1.3547609540426556E-2</v>
      </c>
    </row>
    <row r="195" spans="7:9" x14ac:dyDescent="0.2">
      <c r="G195" s="3" t="s">
        <v>67</v>
      </c>
      <c r="H195" s="3">
        <f>+F127</f>
        <v>0</v>
      </c>
      <c r="I195" s="44">
        <f>+H195/H203</f>
        <v>0</v>
      </c>
    </row>
    <row r="196" spans="7:9" x14ac:dyDescent="0.2">
      <c r="G196" s="3" t="s">
        <v>63</v>
      </c>
      <c r="H196" s="3">
        <f>+E128</f>
        <v>0</v>
      </c>
      <c r="I196" s="44">
        <f>+H196/H202</f>
        <v>0</v>
      </c>
    </row>
    <row r="197" spans="7:9" x14ac:dyDescent="0.2">
      <c r="G197" s="3" t="s">
        <v>158</v>
      </c>
      <c r="H197" s="3">
        <f>+F152</f>
        <v>0</v>
      </c>
      <c r="I197" s="44">
        <f>+H197/H203</f>
        <v>0</v>
      </c>
    </row>
    <row r="198" spans="7:9" x14ac:dyDescent="0.2">
      <c r="G198" s="3" t="s">
        <v>120</v>
      </c>
      <c r="H198" s="3">
        <f>+F159</f>
        <v>14225701.35</v>
      </c>
      <c r="I198" s="44">
        <f>+H198/H202</f>
        <v>0.43861488174504915</v>
      </c>
    </row>
    <row r="199" spans="7:9" x14ac:dyDescent="0.2">
      <c r="G199" s="3" t="s">
        <v>121</v>
      </c>
      <c r="H199" s="87">
        <f>+F167</f>
        <v>24400</v>
      </c>
      <c r="I199" s="44">
        <f>+H199/H202</f>
        <v>7.5231462064815518E-4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32433239.140000001</v>
      </c>
      <c r="I202" s="44">
        <f>SUM(I192:I201)</f>
        <v>1</v>
      </c>
    </row>
    <row r="203" spans="7:9" x14ac:dyDescent="0.2">
      <c r="G203" s="26" t="s">
        <v>33</v>
      </c>
      <c r="H203" s="26">
        <f>+H191-H202</f>
        <v>45160352.989999995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20" activePane="bottomLeft" state="frozen"/>
      <selection pane="bottomLeft" activeCell="H26" sqref="H26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180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181</v>
      </c>
      <c r="B22" s="106"/>
      <c r="C22" s="106"/>
      <c r="D22" s="106"/>
      <c r="E22" s="34"/>
      <c r="F22" s="34"/>
      <c r="G22" s="38">
        <f>+ejecucion!F18</f>
        <v>58859834.25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18733757.879999999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77593592.129999995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+ejecucion!F169</f>
        <v>32433239.140000001</v>
      </c>
    </row>
    <row r="28" spans="1:7" ht="30" customHeight="1" thickBot="1" x14ac:dyDescent="0.3">
      <c r="A28" s="108" t="s">
        <v>182</v>
      </c>
      <c r="B28" s="108"/>
      <c r="C28" s="108"/>
      <c r="D28" s="108"/>
      <c r="E28" s="38"/>
      <c r="F28" s="37"/>
      <c r="G28" s="41">
        <f>+G24-G27</f>
        <v>45160352.989999995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Grafico11</vt:lpstr>
      <vt:lpstr>ejecucion</vt:lpstr>
      <vt:lpstr>resumen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Jose Israel del Orbe Antonio</cp:lastModifiedBy>
  <cp:lastPrinted>2014-02-20T19:32:27Z</cp:lastPrinted>
  <dcterms:created xsi:type="dcterms:W3CDTF">2006-01-17T19:13:45Z</dcterms:created>
  <dcterms:modified xsi:type="dcterms:W3CDTF">2017-08-10T19:11:52Z</dcterms:modified>
</cp:coreProperties>
</file>