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119330E6-AE4E-4FA4-B537-E9D4430F7FF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<sst xmlns="http://schemas.openxmlformats.org/spreadsheetml/2006/main" count="60" uniqueCount="49">
  <si>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</si>
  <si>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</si>
  <si>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</si>
  <si>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</si>
  <si>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</si>
  <si>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</si>
  <si>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</si>
  <si>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</si>
  <si>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</si>
  <si>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</si>
  <si>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</si>
  <si>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</si>
  <si>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</si>
  <si>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</si>
  <si>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</si>
  <si>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</si>
  <si>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</si>
  <si>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</si>
  <si>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</si>
  <si>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</si>
  <si>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</si>
  <si>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</si>
  <si>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</si>
  <si>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</si>
  <si>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</si>
  <si>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</si>
  <si>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</si>
  <si>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</si>
  <si>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</si>
  <si>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</si>
  <si>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</si>
  <si>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</si>
  <si>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</si>
  <si>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</si>
  <si>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</si>
  <si>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</si>
  <si>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</si>
  <si>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</si>
  <si>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</si>
  <si>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</si>
  <si>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</si>
  <si>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</si>
  <si>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</si>
  <si>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</si>
  <si>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</si>
  <si>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</si>
  <si>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</si>
  <si>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RD$1,512.45 por cada dependiente adicional registrado.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</si>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</sst>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1368136</xdr:colOff>
      <xdr:row>1</xdr:row>
      <xdr:rowOff>34636</xdr:rowOff>
    </xdr:from>
    <xdr:to>
      <xdr:col>16</xdr:col>
      <xdr:colOff>1558636</xdr:colOff>
      <xdr:row>4</xdr:row>
      <xdr:rowOff>11545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5BF351-FAC9-5CD7-AC95-A978568DD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0" y="34636"/>
          <a:ext cx="1679863" cy="165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2" zoomScale="55" zoomScaleNormal="70" zoomScaleSheetLayoutView="55" workbookViewId="0">
      <selection activeCell="A4" sqref="A4:Q4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4" s="1" customFormat="1" ht="35.25" customHeight="1" x14ac:dyDescent="0.2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4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" s="62" customFormat="1" ht="45" customHeight="1" x14ac:dyDescent="0.4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24" ht="54" customHeight="1" x14ac:dyDescent="0.2">
      <c r="A7" s="64" t="s">
        <v>17</v>
      </c>
      <c r="B7" s="71" t="s">
        <v>14</v>
      </c>
      <c r="C7" s="78" t="s">
        <v>37</v>
      </c>
      <c r="D7" s="71" t="s">
        <v>19</v>
      </c>
      <c r="E7" s="71" t="s">
        <v>28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5"/>
    </row>
    <row r="8" spans="1:24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24" ht="64.5" customHeight="1" x14ac:dyDescent="0.2">
      <c r="A9" s="64"/>
      <c r="B9" s="71"/>
      <c r="C9" s="80"/>
      <c r="D9" s="71"/>
      <c r="E9" s="71"/>
      <c r="F9" s="71"/>
      <c r="G9" s="64"/>
      <c r="H9" s="65"/>
      <c r="I9" s="49" t="s">
        <v>4</v>
      </c>
      <c r="J9" s="50" t="s">
        <v>5</v>
      </c>
      <c r="K9" s="70"/>
      <c r="L9" s="50" t="s">
        <v>6</v>
      </c>
      <c r="M9" s="50" t="s">
        <v>7</v>
      </c>
      <c r="N9" s="64"/>
      <c r="O9" s="64"/>
      <c r="P9" s="64"/>
      <c r="Q9" s="64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17464.990000000002</v>
      </c>
      <c r="I10" s="56">
        <f t="shared" ref="I10" si="0">G10*2.87/100</f>
        <v>3616.2</v>
      </c>
      <c r="J10" s="57">
        <f t="shared" ref="J10" si="1">G10*7.1/100</f>
        <v>8946</v>
      </c>
      <c r="K10" s="63">
        <f>65050*1.1%</f>
        <v>715.55000000000007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1512.45*2</f>
        <v>3024.9</v>
      </c>
      <c r="O10" s="60">
        <f>H10+I10+L10+N10</f>
        <v>27936.490000000005</v>
      </c>
      <c r="P10" s="60">
        <f t="shared" ref="P10:P13" si="4">J10+K10+M10</f>
        <v>18594.949999999997</v>
      </c>
      <c r="Q10" s="60">
        <f>G10-O10</f>
        <v>98063.51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6309.38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65050*1.1%</f>
        <v>715.55000000000007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10741.880000000001</v>
      </c>
      <c r="P11" s="60">
        <f t="shared" si="4"/>
        <v>11358.05</v>
      </c>
      <c r="Q11" s="60">
        <f>G11-O11</f>
        <v>64258.119999999995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6309.38</v>
      </c>
      <c r="I12" s="56">
        <f t="shared" si="5"/>
        <v>2152.5</v>
      </c>
      <c r="J12" s="57">
        <f t="shared" si="6"/>
        <v>5325</v>
      </c>
      <c r="K12" s="63">
        <f t="shared" si="7"/>
        <v>715.55000000000007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10741.880000000001</v>
      </c>
      <c r="P12" s="60">
        <f t="shared" si="4"/>
        <v>11358.05</v>
      </c>
      <c r="Q12" s="60">
        <f>G12-O12</f>
        <v>64258.119999999995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1854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4809</v>
      </c>
      <c r="P13" s="60">
        <f t="shared" si="4"/>
        <v>7645</v>
      </c>
      <c r="Q13" s="60">
        <f>G13-O13</f>
        <v>45191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76" t="s">
        <v>27</v>
      </c>
      <c r="B15" s="76"/>
      <c r="C15" s="76"/>
      <c r="D15" s="76"/>
      <c r="E15" s="76"/>
      <c r="F15" s="27"/>
      <c r="G15" s="29">
        <f>SUM(G10:G14)</f>
        <v>341750</v>
      </c>
      <c r="H15" s="29">
        <f t="shared" ref="H15:Q15" si="12">SUM(H10:H14)</f>
        <v>31937.750000000004</v>
      </c>
      <c r="I15" s="29">
        <f t="shared" si="12"/>
        <v>9808.2250000000004</v>
      </c>
      <c r="J15" s="29">
        <f t="shared" si="12"/>
        <v>24264.25</v>
      </c>
      <c r="K15" s="29">
        <f t="shared" si="12"/>
        <v>2869.9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3024.9</v>
      </c>
      <c r="O15" s="29">
        <f t="shared" si="12"/>
        <v>55160.075000000012</v>
      </c>
      <c r="P15" s="29">
        <f t="shared" si="12"/>
        <v>51364.224999999999</v>
      </c>
      <c r="Q15" s="29">
        <f t="shared" si="12"/>
        <v>286589.92499999999</v>
      </c>
    </row>
    <row r="16" spans="1:24" s="1" customFormat="1" ht="35.1" customHeight="1" x14ac:dyDescent="0.2">
      <c r="A16" s="77" t="s">
        <v>20</v>
      </c>
      <c r="B16" s="77"/>
      <c r="C16" s="77"/>
      <c r="D16" s="77"/>
      <c r="E16" s="77"/>
      <c r="F16" s="28"/>
      <c r="G16" s="30">
        <f>SUM(G15)</f>
        <v>341750</v>
      </c>
      <c r="H16" s="30">
        <f t="shared" ref="H16:P16" si="13">SUM(H15)</f>
        <v>31937.750000000004</v>
      </c>
      <c r="I16" s="30">
        <f t="shared" si="13"/>
        <v>9808.2250000000004</v>
      </c>
      <c r="J16" s="30">
        <f t="shared" si="13"/>
        <v>24264.25</v>
      </c>
      <c r="K16" s="30">
        <f t="shared" si="13"/>
        <v>2869.9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3024.9</v>
      </c>
      <c r="O16" s="30">
        <f t="shared" si="13"/>
        <v>55160.075000000012</v>
      </c>
      <c r="P16" s="30">
        <f t="shared" si="13"/>
        <v>51364.224999999999</v>
      </c>
      <c r="Q16" s="30">
        <f>SUM(Q15)</f>
        <v>286589.92499999999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2023-03-02T15:01:29Z</cp:lastPrinted>
  <dcterms:created xsi:type="dcterms:W3CDTF">2006-07-11T17:39:34Z</dcterms:created>
  <dcterms:modified xsi:type="dcterms:W3CDTF">2023-03-17T16:00:43Z</dcterms:modified>
</cp:coreProperties>
</file>