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AD11BAA2-7809-4514-9AFD-9ADE67B5298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<sst xmlns="http://schemas.openxmlformats.org/spreadsheetml/2006/main" count="60" uniqueCount="49">
  <si>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</si>
  <si>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</si>
  <si>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</si>
  <si>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</si>
  <si>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</si>
  <si>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</si>
  <si>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</si>
  <si>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</si>
  <si>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</si>
  <si>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</si>
  <si>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</si>
  <si>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</si>
  <si>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</si>
  <si>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</si>
  <si>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</si>
  <si>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</si>
  <si>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</si>
  <si>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</si>
  <si>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</si>
  <si>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</si>
  <si>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</si>
  <si>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</si>
  <si>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</si>
  <si>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</si>
  <si>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</si>
  <si>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</si>
  <si>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</si>
  <si>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</si>
  <si>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</si>
  <si>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</si>
  <si>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</si>
  <si>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</si>
  <si>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</si>
  <si>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</si>
  <si>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</si>
  <si>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</si>
  <si>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</si>
  <si>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</si>
  <si>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</si>
  <si>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</si>
  <si>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</si>
  <si>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</si>
  <si>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</si>
  <si>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</si>
  <si>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</si>
  <si>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Correspondiente al mes de enero  del año 2022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</si>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</sst>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E20" sqref="E2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38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65050*1.1%</f>
        <v>715.55000000000007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25927.049999999996</v>
      </c>
      <c r="P10" s="63">
        <f t="shared" ref="P10:P13" si="4">J10+K10+M10</f>
        <v>17743.55</v>
      </c>
      <c r="Q10" s="63">
        <f>G10-O10</f>
        <v>94072.950000000012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70000</v>
      </c>
      <c r="H11" s="58">
        <v>5098.45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 t="shared" ref="K11:K12" si="7">65050*1.1%</f>
        <v>715.55000000000007</v>
      </c>
      <c r="L11" s="61">
        <f t="shared" ref="L11:L14" si="8">G11*3.04/100</f>
        <v>2128</v>
      </c>
      <c r="M11" s="60">
        <f t="shared" ref="M11" si="9">G11*7.09/100</f>
        <v>4963</v>
      </c>
      <c r="N11" s="62">
        <v>1350.12</v>
      </c>
      <c r="O11" s="63">
        <f t="shared" ref="O11:O14" si="10">H11+I11+L11+N11</f>
        <v>10585.57</v>
      </c>
      <c r="P11" s="63">
        <f t="shared" si="4"/>
        <v>10648.55</v>
      </c>
      <c r="Q11" s="63">
        <f>G11-O11</f>
        <v>59414.43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si="7"/>
        <v>715.55000000000007</v>
      </c>
      <c r="L12" s="61">
        <f t="shared" si="8"/>
        <v>2128</v>
      </c>
      <c r="M12" s="60">
        <f>G12*7.09/100</f>
        <v>4963</v>
      </c>
      <c r="N12" s="62">
        <v>0</v>
      </c>
      <c r="O12" s="63">
        <f t="shared" si="10"/>
        <v>9505.48</v>
      </c>
      <c r="P12" s="63">
        <f t="shared" si="4"/>
        <v>10648.55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46000</v>
      </c>
      <c r="H13" s="58">
        <v>1289.46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8"/>
        <v>1398.4</v>
      </c>
      <c r="M13" s="60">
        <f>G13*7.09/100</f>
        <v>3261.4</v>
      </c>
      <c r="N13" s="64">
        <v>0</v>
      </c>
      <c r="O13" s="63">
        <f t="shared" si="10"/>
        <v>4008.06</v>
      </c>
      <c r="P13" s="63">
        <f t="shared" si="4"/>
        <v>7033.4</v>
      </c>
      <c r="Q13" s="63">
        <f>G13-O13</f>
        <v>41991.94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8"/>
        <v>456</v>
      </c>
      <c r="M14" s="60">
        <f>G14*7.09/100</f>
        <v>1063.5</v>
      </c>
      <c r="N14" s="64">
        <v>0</v>
      </c>
      <c r="O14" s="63">
        <f t="shared" si="10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321000</v>
      </c>
      <c r="H15" s="32">
        <f t="shared" ref="H15:Q15" si="12">SUM(H10:H14)</f>
        <v>27891.199999999997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2817.65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50912.659999999989</v>
      </c>
      <c r="P15" s="32">
        <f t="shared" si="12"/>
        <v>48367.549999999996</v>
      </c>
      <c r="Q15" s="32">
        <f t="shared" si="12"/>
        <v>270087.34000000003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321000</v>
      </c>
      <c r="H16" s="33">
        <f t="shared" ref="H16:P16" si="13">SUM(H15)</f>
        <v>27891.199999999997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2817.65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50912.659999999989</v>
      </c>
      <c r="P16" s="33">
        <f t="shared" si="13"/>
        <v>48367.549999999996</v>
      </c>
      <c r="Q16" s="33">
        <f>SUM(Q15)</f>
        <v>270087.34000000003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47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48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46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2022-01-20T17:07:58Z</dcterms:modified>
</cp:coreProperties>
</file>