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Septiembre\"/>
    </mc:Choice>
  </mc:AlternateContent>
  <xr:revisionPtr revIDLastSave="0" documentId="13_ncr:1_{54EED426-DC80-4239-AD80-21A4CA0EFCC9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<sst xmlns="http://schemas.openxmlformats.org/spreadsheetml/2006/main" count="52" uniqueCount="49">
  <si>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</si>
  <si>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</si>
  <si>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</si>
  <si>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</si>
  <si>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</si>
  <si>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</si>
  <si>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</si>
  <si>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</si>
  <si>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</si>
  <si>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</si>
  <si>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</si>
  <si>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</si>
  <si>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</si>
  <si>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</si>
  <si>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</si>
  <si>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</si>
  <si>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</si>
  <si>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</si>
  <si>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</si>
  <si>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</si>
  <si>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</si>
  <si>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</si>
  <si>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</si>
  <si>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</si>
  <si>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</si>
  <si>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</si>
  <si>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</si>
  <si>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</si>
  <si>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</si>
  <si>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</si>
  <si>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</si>
  <si>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</si>
  <si>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</si>
  <si>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</si>
  <si>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</si>
  <si>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</si>
  <si>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</si>
  <si>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</si>
  <si>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</si>
  <si>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</si>
  <si>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</si>
  <si>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</si>
  <si>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</si>
  <si>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</si>
  <si>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</si>
  <si>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</si>
  <si>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</si>
  <si>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>Correspondiente al mes de septiembre del año 2023</t>
  </si>
  <si>
    <t xml:space="preserve">   (4*) Deducción directa declaración TSS del SUIRPLUS por registro de dependientes adicionales al SDSS. RD$1,587.38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</si>
</sst>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F26" sqref="F2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45047</v>
      </c>
      <c r="H13" s="41">
        <v>45231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45047</v>
      </c>
      <c r="H14" s="41">
        <v>45231</v>
      </c>
      <c r="I14" s="42">
        <v>40000</v>
      </c>
      <c r="J14" s="42">
        <v>0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2364</v>
      </c>
      <c r="S14" s="42">
        <f t="shared" ref="S14" si="6">+L14+M14+O14</f>
        <v>6116</v>
      </c>
      <c r="T14" s="42">
        <f t="shared" ref="T14" si="7">I14-R14</f>
        <v>37636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45139</v>
      </c>
      <c r="H15" s="41">
        <v>45323</v>
      </c>
      <c r="I15" s="42">
        <v>60000</v>
      </c>
      <c r="J15" s="42">
        <v>0</v>
      </c>
      <c r="K15" s="42">
        <f>I15*2.87/100</f>
        <v>1722</v>
      </c>
      <c r="L15" s="42">
        <f>I15*7.1/100</f>
        <v>4260</v>
      </c>
      <c r="M15" s="42">
        <f>+I15*1.1%</f>
        <v>660.00000000000011</v>
      </c>
      <c r="N15" s="42">
        <f>I15*3.04/100</f>
        <v>1824</v>
      </c>
      <c r="O15" s="42">
        <f>+I15*7.09%</f>
        <v>4254</v>
      </c>
      <c r="P15" s="43">
        <v>0</v>
      </c>
      <c r="Q15" s="42">
        <f t="shared" ref="Q15" si="8">K15+L15+M15+N15+O15+P15</f>
        <v>12720</v>
      </c>
      <c r="R15" s="42">
        <f t="shared" ref="R15" si="9">J15+K15+N15+P15</f>
        <v>3546</v>
      </c>
      <c r="S15" s="42">
        <f t="shared" ref="S15" si="10">+L15+M15+O15</f>
        <v>9174</v>
      </c>
      <c r="T15" s="42">
        <f t="shared" ref="T15" si="11">I15-R15</f>
        <v>56454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185000</v>
      </c>
      <c r="J16" s="38">
        <f t="shared" ref="J16:T16" si="12">SUM(J13:J15)</f>
        <v>8576.99</v>
      </c>
      <c r="K16" s="38">
        <f t="shared" si="12"/>
        <v>5309.5</v>
      </c>
      <c r="L16" s="38">
        <f t="shared" si="12"/>
        <v>13135</v>
      </c>
      <c r="M16" s="38">
        <f t="shared" si="12"/>
        <v>1922.8880000000004</v>
      </c>
      <c r="N16" s="38">
        <f t="shared" si="12"/>
        <v>5624</v>
      </c>
      <c r="O16" s="38">
        <f t="shared" si="12"/>
        <v>13116.5</v>
      </c>
      <c r="P16" s="38">
        <f t="shared" si="12"/>
        <v>0</v>
      </c>
      <c r="Q16" s="38">
        <f t="shared" si="12"/>
        <v>39107.887999999999</v>
      </c>
      <c r="R16" s="38">
        <f t="shared" si="12"/>
        <v>19510.489999999998</v>
      </c>
      <c r="S16" s="38">
        <f t="shared" si="12"/>
        <v>28174.387999999999</v>
      </c>
      <c r="T16" s="38">
        <f t="shared" si="12"/>
        <v>165489.51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48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2023-10-09T12:46:10Z</dcterms:modified>
</cp:coreProperties>
</file>