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OCTUBRE\"/>
    </mc:Choice>
  </mc:AlternateContent>
  <xr:revisionPtr revIDLastSave="0" documentId="8_{ED4AACFB-88EA-4101-A830-5E3B9AF5922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<sst xmlns="http://schemas.openxmlformats.org/spreadsheetml/2006/main" count="40" uniqueCount="40">
  <si>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</si>
  <si>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</si>
  <si>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</si>
  <si>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</si>
  <si>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</si>
  <si>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</si>
  <si>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</si>
  <si>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</si>
  <si>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</si>
  <si>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</si>
  <si>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</si>
  <si>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</si>
  <si>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</si>
  <si>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</si>
  <si>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</si>
  <si>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</si>
  <si>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</si>
  <si>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</si>
  <si>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</si>
  <si>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</si>
  <si>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</si>
  <si>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</si>
  <si>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</si>
  <si>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</si>
  <si>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</si>
  <si>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</si>
  <si>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</si>
  <si>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</si>
  <si>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</si>
  <si>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</si>
  <si>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</si>
  <si>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</si>
  <si>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</si>
  <si>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</si>
  <si>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Nómina de Sueldos: Empleado Tramite de Pensión</t>
  </si>
  <si>
    <t>ANA SIRA MANCEBO</t>
  </si>
  <si>
    <t>Dirección Administrativa</t>
  </si>
  <si>
    <t>Digitalizadora</t>
  </si>
  <si>
    <t>Tramite de Pensión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</si>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</sst>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1488595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B10" sqref="B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4"/>
      <c r="T3" s="4"/>
      <c r="U3" s="4"/>
    </row>
    <row r="4" spans="1:111" s="1" customFormat="1" ht="35.25" customHeight="1" x14ac:dyDescent="0.2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4"/>
      <c r="T4" s="4"/>
      <c r="U4" s="4"/>
    </row>
    <row r="5" spans="1:111" s="1" customFormat="1" ht="10.5" hidden="1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4"/>
      <c r="S5" s="4"/>
      <c r="T5" s="4"/>
      <c r="U5" s="4"/>
    </row>
    <row r="6" spans="1:111" s="65" customFormat="1" ht="45" customHeight="1" x14ac:dyDescent="0.45">
      <c r="A6" s="74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4"/>
      <c r="S6" s="64"/>
      <c r="T6" s="64"/>
      <c r="U6" s="64"/>
    </row>
    <row r="7" spans="1:111" ht="54" customHeight="1" x14ac:dyDescent="0.2">
      <c r="A7" s="66" t="s">
        <v>17</v>
      </c>
      <c r="B7" s="73" t="s">
        <v>14</v>
      </c>
      <c r="C7" s="80" t="s">
        <v>28</v>
      </c>
      <c r="D7" s="73" t="s">
        <v>19</v>
      </c>
      <c r="E7" s="73" t="s">
        <v>22</v>
      </c>
      <c r="F7" s="73" t="s">
        <v>18</v>
      </c>
      <c r="G7" s="66" t="s">
        <v>15</v>
      </c>
      <c r="H7" s="67" t="s">
        <v>10</v>
      </c>
      <c r="I7" s="73" t="s">
        <v>8</v>
      </c>
      <c r="J7" s="73"/>
      <c r="K7" s="73"/>
      <c r="L7" s="73"/>
      <c r="M7" s="73"/>
      <c r="N7" s="73"/>
      <c r="O7" s="66" t="s">
        <v>1</v>
      </c>
      <c r="P7" s="66"/>
      <c r="Q7" s="66" t="s">
        <v>16</v>
      </c>
      <c r="S7" s="17"/>
    </row>
    <row r="8" spans="1:111" ht="56.25" customHeight="1" x14ac:dyDescent="0.2">
      <c r="A8" s="66"/>
      <c r="B8" s="73"/>
      <c r="C8" s="81"/>
      <c r="D8" s="73"/>
      <c r="E8" s="73"/>
      <c r="F8" s="73"/>
      <c r="G8" s="66"/>
      <c r="H8" s="67"/>
      <c r="I8" s="66" t="s">
        <v>12</v>
      </c>
      <c r="J8" s="66"/>
      <c r="K8" s="72" t="s">
        <v>9</v>
      </c>
      <c r="L8" s="66" t="s">
        <v>13</v>
      </c>
      <c r="M8" s="66"/>
      <c r="N8" s="66" t="s">
        <v>11</v>
      </c>
      <c r="O8" s="66" t="s">
        <v>3</v>
      </c>
      <c r="P8" s="66" t="s">
        <v>0</v>
      </c>
      <c r="Q8" s="66"/>
    </row>
    <row r="9" spans="1:111" ht="64.5" customHeight="1" x14ac:dyDescent="0.2">
      <c r="A9" s="66"/>
      <c r="B9" s="73"/>
      <c r="C9" s="82"/>
      <c r="D9" s="73"/>
      <c r="E9" s="73"/>
      <c r="F9" s="73"/>
      <c r="G9" s="66"/>
      <c r="H9" s="67"/>
      <c r="I9" s="52" t="s">
        <v>4</v>
      </c>
      <c r="J9" s="53" t="s">
        <v>5</v>
      </c>
      <c r="K9" s="72"/>
      <c r="L9" s="53" t="s">
        <v>6</v>
      </c>
      <c r="M9" s="53" t="s">
        <v>7</v>
      </c>
      <c r="N9" s="66"/>
      <c r="O9" s="66"/>
      <c r="P9" s="66"/>
      <c r="Q9" s="66"/>
    </row>
    <row r="10" spans="1:111" s="1" customFormat="1" ht="71.25" customHeight="1" x14ac:dyDescent="0.5">
      <c r="A10" s="54">
        <v>1</v>
      </c>
      <c r="B10" s="55" t="s">
        <v>35</v>
      </c>
      <c r="C10" s="55" t="s">
        <v>29</v>
      </c>
      <c r="D10" s="55" t="s">
        <v>36</v>
      </c>
      <c r="E10" s="55" t="s">
        <v>37</v>
      </c>
      <c r="F10" s="56" t="s">
        <v>38</v>
      </c>
      <c r="G10" s="57">
        <v>16500</v>
      </c>
      <c r="H10" s="58">
        <v>0</v>
      </c>
      <c r="I10" s="59">
        <f t="shared" ref="I10" si="0">G10*2.87/100</f>
        <v>473.55</v>
      </c>
      <c r="J10" s="60">
        <f t="shared" ref="J10" si="1">G10*7.1/100</f>
        <v>1171.5</v>
      </c>
      <c r="K10" s="61">
        <f t="shared" ref="K10" si="2">G10*1.1/100</f>
        <v>181.5</v>
      </c>
      <c r="L10" s="61">
        <f t="shared" ref="L10" si="3">G10*3.04/100</f>
        <v>501.6</v>
      </c>
      <c r="M10" s="60">
        <f>G10*7.09/100</f>
        <v>1169.8499999999999</v>
      </c>
      <c r="N10" s="63">
        <v>1190.1199999999999</v>
      </c>
      <c r="O10" s="62">
        <f t="shared" ref="O10" si="4">H10+I10+L10+N10</f>
        <v>2165.27</v>
      </c>
      <c r="P10" s="62">
        <f t="shared" ref="P10" si="5">J10+K10+M10</f>
        <v>2522.85</v>
      </c>
      <c r="Q10" s="62">
        <f>G10-O10</f>
        <v>14334.73</v>
      </c>
      <c r="R10" s="4"/>
      <c r="S10" s="4"/>
      <c r="T10" s="4"/>
      <c r="U10" s="4"/>
    </row>
    <row r="11" spans="1:111" s="1" customFormat="1" ht="34.5" customHeight="1" x14ac:dyDescent="0.2">
      <c r="A11" s="78" t="s">
        <v>21</v>
      </c>
      <c r="B11" s="78"/>
      <c r="C11" s="78"/>
      <c r="D11" s="78"/>
      <c r="E11" s="78"/>
      <c r="F11" s="30"/>
      <c r="G11" s="32">
        <f t="shared" ref="G11:Q11" si="6">SUM(G10:G10)</f>
        <v>16500</v>
      </c>
      <c r="H11" s="32">
        <f t="shared" si="6"/>
        <v>0</v>
      </c>
      <c r="I11" s="32">
        <f t="shared" si="6"/>
        <v>473.55</v>
      </c>
      <c r="J11" s="32">
        <f t="shared" si="6"/>
        <v>1171.5</v>
      </c>
      <c r="K11" s="32">
        <f t="shared" si="6"/>
        <v>181.5</v>
      </c>
      <c r="L11" s="32">
        <f t="shared" si="6"/>
        <v>501.6</v>
      </c>
      <c r="M11" s="32">
        <f t="shared" si="6"/>
        <v>1169.8499999999999</v>
      </c>
      <c r="N11" s="32">
        <f t="shared" si="6"/>
        <v>1190.1199999999999</v>
      </c>
      <c r="O11" s="32">
        <f t="shared" si="6"/>
        <v>2165.27</v>
      </c>
      <c r="P11" s="32">
        <f t="shared" si="6"/>
        <v>2522.85</v>
      </c>
      <c r="Q11" s="32">
        <f t="shared" si="6"/>
        <v>14334.73</v>
      </c>
      <c r="R11" s="4"/>
      <c r="S11" s="4"/>
      <c r="T11" s="4"/>
      <c r="U11" s="4"/>
    </row>
    <row r="12" spans="1:111" s="1" customFormat="1" ht="35.1" customHeight="1" x14ac:dyDescent="0.2">
      <c r="A12" s="79" t="s">
        <v>20</v>
      </c>
      <c r="B12" s="79"/>
      <c r="C12" s="79"/>
      <c r="D12" s="79"/>
      <c r="E12" s="79"/>
      <c r="F12" s="31"/>
      <c r="G12" s="33">
        <f>SUM(G11)</f>
        <v>16500</v>
      </c>
      <c r="H12" s="33">
        <f t="shared" ref="H12:P12" si="7">SUM(H11)</f>
        <v>0</v>
      </c>
      <c r="I12" s="33">
        <f t="shared" si="7"/>
        <v>473.55</v>
      </c>
      <c r="J12" s="33">
        <f t="shared" si="7"/>
        <v>1171.5</v>
      </c>
      <c r="K12" s="33">
        <f t="shared" si="7"/>
        <v>181.5</v>
      </c>
      <c r="L12" s="33">
        <f t="shared" si="7"/>
        <v>501.6</v>
      </c>
      <c r="M12" s="33">
        <f t="shared" si="7"/>
        <v>1169.8499999999999</v>
      </c>
      <c r="N12" s="33">
        <f>SUM(N11)</f>
        <v>1190.1199999999999</v>
      </c>
      <c r="O12" s="33">
        <f t="shared" si="7"/>
        <v>2165.27</v>
      </c>
      <c r="P12" s="33">
        <f t="shared" si="7"/>
        <v>2522.85</v>
      </c>
      <c r="Q12" s="33">
        <f>SUM(Q11)</f>
        <v>14334.73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31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27</v>
      </c>
      <c r="B15" s="50"/>
      <c r="C15" s="50"/>
      <c r="D15" s="50"/>
      <c r="E15" s="51"/>
      <c r="F15" s="44"/>
      <c r="G15" s="24"/>
      <c r="H15" s="45"/>
      <c r="I15" s="45" t="s">
        <v>32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24</v>
      </c>
      <c r="B16" s="50"/>
      <c r="C16" s="50"/>
      <c r="D16" s="50"/>
      <c r="E16" s="51"/>
      <c r="F16" s="44"/>
      <c r="G16" s="44"/>
      <c r="H16" s="27"/>
      <c r="I16" s="27" t="s">
        <v>33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25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26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"/>
      <c r="S24" s="4"/>
      <c r="T24" s="4"/>
      <c r="U24" s="4"/>
    </row>
    <row r="25" spans="1:21" s="1" customFormat="1" ht="24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"/>
      <c r="S25" s="4"/>
      <c r="T25" s="4"/>
      <c r="U25" s="4"/>
    </row>
    <row r="26" spans="1:21" s="1" customFormat="1" ht="24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"/>
      <c r="S26" s="4"/>
      <c r="T26" s="4"/>
      <c r="U26" s="4"/>
    </row>
    <row r="27" spans="1:21" s="1" customFormat="1" ht="24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"/>
      <c r="S27" s="4"/>
      <c r="T27" s="4"/>
      <c r="U27" s="4"/>
    </row>
    <row r="28" spans="1:21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"/>
      <c r="S28" s="4"/>
      <c r="T28" s="4"/>
      <c r="U28" s="4"/>
    </row>
    <row r="29" spans="1:21" s="1" customFormat="1" ht="15.75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2021-10-26T16:51:44Z</dcterms:modified>
</cp:coreProperties>
</file>