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LANCE GENERAL\"/>
    </mc:Choice>
  </mc:AlternateContent>
  <xr:revisionPtr revIDLastSave="0" documentId="13_ncr:1_{D993CB16-8DB3-4365-8D29-327F332CFE6F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MARZO 2024" sheetId="11" r:id="rId1"/>
    <sheet name="Sheet1" sheetId="12" state="hidden" r:id="rId2"/>
  </sheets>
  <definedNames>
    <definedName name="_xlnm.Print_Area" localSheetId="0">'MARZO 2024'!$A$1:$D$67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1" l="1"/>
  <c r="D64" i="11"/>
  <c r="B64" i="11"/>
  <c r="B54" i="11"/>
  <c r="D45" i="11"/>
  <c r="B45" i="11"/>
  <c r="B56" i="11" s="1"/>
  <c r="B66" i="11" s="1"/>
  <c r="D30" i="11"/>
  <c r="B30" i="11"/>
  <c r="D20" i="11"/>
  <c r="D32" i="11" s="1"/>
  <c r="B18" i="11"/>
  <c r="B20" i="11" s="1"/>
  <c r="B32" i="11" s="1"/>
  <c r="D56" i="11" l="1"/>
  <c r="D66" i="11" s="1"/>
  <c r="E64" i="1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<sst xmlns="http://schemas.openxmlformats.org/spreadsheetml/2006/main" count="57" uniqueCount="54">
  <si>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</si>
  <si>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</si>
  <si>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</si>
  <si>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</si>
  <si>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</si>
  <si>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</si>
  <si>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</si>
  <si>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</si>
  <si>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</si>
  <si>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</si>
  <si>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</si>
  <si>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</si>
  <si>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</si>
  <si>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</si>
  <si>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</si>
  <si>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</si>
  <si>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</si>
  <si>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</si>
  <si>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</si>
  <si>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</si>
  <si>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</si>
  <si>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</si>
  <si>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</si>
  <si>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</si>
  <si>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</si>
  <si>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</si>
  <si>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</si>
  <si>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</si>
  <si>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</si>
  <si>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</si>
  <si>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</si>
  <si>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</si>
  <si>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</si>
  <si>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</si>
  <si>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</si>
  <si>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</si>
  <si>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</si>
  <si>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</si>
  <si>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</si>
  <si>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</si>
  <si>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</si>
  <si>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</si>
  <si>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</si>
  <si>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</si>
  <si>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</si>
  <si>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</si>
  <si>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</si>
  <si>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</si>
  <si>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</si>
  <si>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</si>
  <si>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</si>
  <si>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</si>
  <si>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</si>
  <si>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31 de  marzo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</si>
</sst>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sz val="10"/>
      <color rgb="FF000000"/>
      <name val="Calibri Light"/>
      <family val="2"/>
    </font>
    <font>
      <b/>
      <sz val="10"/>
      <color theme="1"/>
      <name val="Calibri Light"/>
      <family val="2"/>
    </font>
    <font>
      <b/>
      <u/>
      <sz val="10"/>
      <color rgb="FF231F20"/>
      <name val="Calibri Light"/>
      <family val="2"/>
    </font>
    <font>
      <sz val="10"/>
      <color indexed="8"/>
      <name val="Calibri Light"/>
      <family val="2"/>
    </font>
    <font>
      <u/>
      <sz val="10"/>
      <color rgb="FF231F20"/>
      <name val="Calibri Light"/>
      <family val="2"/>
    </font>
    <font>
      <sz val="10"/>
      <color theme="1"/>
      <name val="Times New Roman"/>
      <family val="2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Calibri Light"/>
      <family val="2"/>
    </font>
    <font>
      <b/>
      <sz val="10"/>
      <name val="Calibri Light"/>
      <family val="2"/>
    </font>
    <font>
      <b/>
      <u/>
      <sz val="10"/>
      <name val="Calibri Light"/>
      <family val="2"/>
    </font>
    <font>
      <u/>
      <sz val="10"/>
      <name val="Calibri Light"/>
      <family val="2"/>
    </font>
    <font>
      <sz val="9"/>
      <color theme="1"/>
      <name val="Calibri Light"/>
      <family val="2"/>
    </font>
    <font>
      <sz val="9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1">
    <xf numFmtId="0" fontId="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35" fillId="0" borderId="0"/>
    <xf numFmtId="164" fontId="3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right"/>
    </xf>
    <xf numFmtId="43" fontId="15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6" fillId="0" borderId="1" xfId="1" applyFont="1" applyBorder="1" applyAlignment="1">
      <alignment horizontal="right"/>
    </xf>
    <xf numFmtId="43" fontId="17" fillId="0" borderId="0" xfId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8" fillId="0" borderId="0" xfId="1" applyFont="1" applyBorder="1" applyAlignment="1">
      <alignment horizontal="left"/>
    </xf>
    <xf numFmtId="43" fontId="18" fillId="0" borderId="1" xfId="1" applyFont="1" applyBorder="1" applyAlignment="1">
      <alignment horizontal="right"/>
    </xf>
    <xf numFmtId="43" fontId="19" fillId="0" borderId="1" xfId="1" applyFont="1" applyBorder="1" applyAlignment="1">
      <alignment horizontal="center" vertical="center" wrapText="1"/>
    </xf>
    <xf numFmtId="43" fontId="17" fillId="0" borderId="3" xfId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165" fontId="16" fillId="0" borderId="1" xfId="0" applyNumberFormat="1" applyFont="1" applyBorder="1" applyAlignment="1">
      <alignment horizontal="right"/>
    </xf>
    <xf numFmtId="43" fontId="17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11" fillId="0" borderId="4" xfId="0" applyNumberFormat="1" applyFont="1" applyBorder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/>
    <xf numFmtId="43" fontId="20" fillId="0" borderId="0" xfId="0" applyNumberFormat="1" applyFont="1"/>
    <xf numFmtId="43" fontId="0" fillId="0" borderId="0" xfId="0" applyNumberFormat="1"/>
    <xf numFmtId="43" fontId="0" fillId="0" borderId="0" xfId="1" applyFont="1" applyBorder="1"/>
    <xf numFmtId="4" fontId="0" fillId="0" borderId="0" xfId="0" applyNumberFormat="1"/>
    <xf numFmtId="164" fontId="0" fillId="0" borderId="0" xfId="0" applyNumberFormat="1"/>
    <xf numFmtId="43" fontId="21" fillId="0" borderId="0" xfId="0" applyNumberFormat="1" applyFont="1"/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28" fillId="0" borderId="0" xfId="20" applyFont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43" fontId="27" fillId="0" borderId="0" xfId="1" applyFont="1" applyBorder="1"/>
    <xf numFmtId="0" fontId="29" fillId="0" borderId="0" xfId="0" applyFont="1" applyAlignment="1">
      <alignment horizontal="left" vertical="center" wrapText="1" indent="1"/>
    </xf>
    <xf numFmtId="43" fontId="30" fillId="0" borderId="0" xfId="1" applyFont="1"/>
    <xf numFmtId="4" fontId="30" fillId="0" borderId="0" xfId="0" applyNumberFormat="1" applyFont="1" applyAlignment="1">
      <alignment horizontal="right"/>
    </xf>
    <xf numFmtId="43" fontId="29" fillId="0" borderId="0" xfId="1" applyFont="1" applyAlignment="1">
      <alignment horizontal="center" vertical="center" wrapText="1"/>
    </xf>
    <xf numFmtId="43" fontId="29" fillId="0" borderId="0" xfId="1" applyFont="1" applyBorder="1" applyAlignment="1">
      <alignment horizontal="center" vertical="center" wrapText="1"/>
    </xf>
    <xf numFmtId="40" fontId="30" fillId="0" borderId="0" xfId="0" applyNumberFormat="1" applyFont="1" applyAlignment="1">
      <alignment horizontal="right"/>
    </xf>
    <xf numFmtId="43" fontId="30" fillId="0" borderId="0" xfId="1" applyFont="1" applyBorder="1"/>
    <xf numFmtId="43" fontId="30" fillId="0" borderId="0" xfId="1" applyFont="1" applyBorder="1" applyAlignment="1">
      <alignment horizontal="right"/>
    </xf>
    <xf numFmtId="4" fontId="31" fillId="0" borderId="1" xfId="0" applyNumberFormat="1" applyFont="1" applyBorder="1"/>
    <xf numFmtId="43" fontId="32" fillId="0" borderId="0" xfId="1" applyFont="1" applyBorder="1" applyAlignment="1">
      <alignment horizontal="center" vertical="center" wrapText="1"/>
    </xf>
    <xf numFmtId="43" fontId="33" fillId="0" borderId="0" xfId="1" applyFont="1" applyBorder="1" applyAlignment="1">
      <alignment horizontal="left"/>
    </xf>
    <xf numFmtId="43" fontId="33" fillId="0" borderId="0" xfId="1" applyFont="1" applyBorder="1" applyAlignment="1">
      <alignment horizontal="right"/>
    </xf>
    <xf numFmtId="43" fontId="34" fillId="0" borderId="0" xfId="1" applyFont="1" applyBorder="1" applyAlignment="1">
      <alignment horizontal="center" vertical="center" wrapText="1"/>
    </xf>
    <xf numFmtId="43" fontId="27" fillId="0" borderId="0" xfId="1" applyFont="1" applyBorder="1" applyAlignment="1">
      <alignment vertical="center" wrapText="1"/>
    </xf>
    <xf numFmtId="43" fontId="29" fillId="0" borderId="0" xfId="1" applyFont="1" applyBorder="1" applyAlignment="1">
      <alignment horizontal="right" vertical="center" wrapText="1"/>
    </xf>
    <xf numFmtId="43" fontId="28" fillId="0" borderId="0" xfId="1" applyFont="1" applyBorder="1" applyAlignment="1">
      <alignment horizontal="center" vertical="center" wrapText="1"/>
    </xf>
    <xf numFmtId="43" fontId="31" fillId="0" borderId="0" xfId="1" applyFont="1" applyBorder="1"/>
    <xf numFmtId="4" fontId="30" fillId="0" borderId="1" xfId="0" applyNumberFormat="1" applyFont="1" applyBorder="1"/>
    <xf numFmtId="43" fontId="36" fillId="0" borderId="0" xfId="1" applyFont="1"/>
    <xf numFmtId="4" fontId="37" fillId="0" borderId="0" xfId="0" applyNumberFormat="1" applyFont="1" applyAlignment="1">
      <alignment horizontal="right"/>
    </xf>
    <xf numFmtId="0" fontId="28" fillId="0" borderId="0" xfId="0" applyFont="1" applyAlignment="1">
      <alignment horizontal="left" vertical="center" wrapText="1" indent="1"/>
    </xf>
    <xf numFmtId="0" fontId="25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165" fontId="30" fillId="0" borderId="0" xfId="0" applyNumberFormat="1" applyFont="1" applyAlignment="1">
      <alignment horizontal="right"/>
    </xf>
    <xf numFmtId="43" fontId="29" fillId="0" borderId="0" xfId="1" applyFont="1" applyFill="1" applyBorder="1" applyAlignment="1">
      <alignment horizontal="center" vertical="center" wrapText="1"/>
    </xf>
    <xf numFmtId="43" fontId="30" fillId="0" borderId="1" xfId="1" applyFont="1" applyFill="1" applyBorder="1" applyAlignment="1">
      <alignment horizontal="right"/>
    </xf>
    <xf numFmtId="43" fontId="38" fillId="0" borderId="1" xfId="1" applyFont="1" applyBorder="1" applyAlignment="1">
      <alignment horizontal="right"/>
    </xf>
    <xf numFmtId="4" fontId="39" fillId="0" borderId="1" xfId="0" applyNumberFormat="1" applyFont="1" applyBorder="1"/>
    <xf numFmtId="43" fontId="32" fillId="0" borderId="0" xfId="1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43" fontId="29" fillId="0" borderId="0" xfId="1" applyFont="1" applyFill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165" fontId="30" fillId="0" borderId="0" xfId="0" applyNumberFormat="1" applyFont="1"/>
    <xf numFmtId="43" fontId="34" fillId="0" borderId="1" xfId="1" applyFont="1" applyFill="1" applyBorder="1" applyAlignment="1">
      <alignment horizontal="center" vertical="center" wrapText="1"/>
    </xf>
    <xf numFmtId="43" fontId="41" fillId="0" borderId="1" xfId="1" applyFont="1" applyBorder="1" applyAlignment="1">
      <alignment horizontal="center" vertical="center" wrapText="1"/>
    </xf>
    <xf numFmtId="43" fontId="28" fillId="0" borderId="5" xfId="1" applyFont="1" applyFill="1" applyBorder="1" applyAlignment="1">
      <alignment horizontal="center" vertical="center" wrapText="1"/>
    </xf>
    <xf numFmtId="43" fontId="39" fillId="0" borderId="5" xfId="1" applyFont="1" applyBorder="1" applyAlignment="1">
      <alignment horizontal="center" vertical="center" wrapText="1"/>
    </xf>
    <xf numFmtId="43" fontId="32" fillId="0" borderId="5" xfId="1" applyFont="1" applyFill="1" applyBorder="1" applyAlignment="1">
      <alignment horizontal="center" vertical="center" wrapText="1"/>
    </xf>
    <xf numFmtId="43" fontId="40" fillId="0" borderId="5" xfId="1" applyFont="1" applyBorder="1" applyAlignment="1">
      <alignment horizontal="center" vertical="center" wrapText="1"/>
    </xf>
    <xf numFmtId="43" fontId="28" fillId="0" borderId="4" xfId="1" applyFont="1" applyFill="1" applyBorder="1" applyAlignment="1">
      <alignment horizontal="center" vertical="center" wrapText="1"/>
    </xf>
    <xf numFmtId="43" fontId="39" fillId="0" borderId="4" xfId="1" applyFont="1" applyBorder="1" applyAlignment="1">
      <alignment horizontal="center" vertical="center" wrapText="1"/>
    </xf>
    <xf numFmtId="43" fontId="27" fillId="0" borderId="0" xfId="1" applyFont="1" applyFill="1" applyAlignment="1">
      <alignment vertical="center" wrapText="1"/>
    </xf>
    <xf numFmtId="0" fontId="38" fillId="0" borderId="0" xfId="0" applyFont="1" applyAlignment="1">
      <alignment vertical="center" wrapText="1"/>
    </xf>
    <xf numFmtId="43" fontId="29" fillId="0" borderId="0" xfId="1" applyFont="1" applyFill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43" fontId="28" fillId="0" borderId="2" xfId="1" applyFont="1" applyFill="1" applyBorder="1" applyAlignment="1">
      <alignment horizontal="center" vertical="center" wrapText="1"/>
    </xf>
    <xf numFmtId="43" fontId="39" fillId="0" borderId="2" xfId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43" fontId="28" fillId="0" borderId="0" xfId="1" applyFont="1" applyFill="1" applyBorder="1" applyAlignment="1">
      <alignment horizontal="center" vertical="center" wrapText="1"/>
    </xf>
    <xf numFmtId="43" fontId="39" fillId="0" borderId="0" xfId="1" applyFont="1" applyBorder="1" applyAlignment="1">
      <alignment horizontal="center" vertical="center" wrapText="1"/>
    </xf>
    <xf numFmtId="43" fontId="28" fillId="0" borderId="1" xfId="1" applyFont="1" applyFill="1" applyBorder="1" applyAlignment="1">
      <alignment horizontal="center" vertical="center" wrapText="1"/>
    </xf>
    <xf numFmtId="43" fontId="39" fillId="0" borderId="1" xfId="1" applyFont="1" applyBorder="1" applyAlignment="1">
      <alignment horizontal="center" vertical="center" wrapText="1"/>
    </xf>
    <xf numFmtId="43" fontId="40" fillId="0" borderId="0" xfId="1" applyFont="1" applyAlignment="1">
      <alignment horizontal="center" vertical="center" wrapText="1"/>
    </xf>
    <xf numFmtId="43" fontId="38" fillId="0" borderId="0" xfId="1" applyFont="1" applyAlignment="1">
      <alignment vertical="center" wrapText="1"/>
    </xf>
    <xf numFmtId="43" fontId="27" fillId="0" borderId="0" xfId="1" applyFont="1" applyFill="1"/>
    <xf numFmtId="0" fontId="38" fillId="0" borderId="0" xfId="0" applyFont="1"/>
    <xf numFmtId="43" fontId="38" fillId="0" borderId="0" xfId="1" applyFont="1" applyAlignment="1">
      <alignment horizontal="center" vertical="center" wrapText="1"/>
    </xf>
    <xf numFmtId="43" fontId="31" fillId="0" borderId="4" xfId="1" applyFont="1" applyFill="1" applyBorder="1"/>
    <xf numFmtId="164" fontId="39" fillId="0" borderId="4" xfId="0" applyNumberFormat="1" applyFont="1" applyBorder="1"/>
    <xf numFmtId="43" fontId="42" fillId="0" borderId="0" xfId="1" applyFont="1" applyFill="1"/>
    <xf numFmtId="43" fontId="42" fillId="0" borderId="0" xfId="1" applyFont="1" applyBorder="1"/>
    <xf numFmtId="0" fontId="43" fillId="0" borderId="0" xfId="0" applyFont="1"/>
  </cellXfs>
  <cellStyles count="81">
    <cellStyle name="Comma" xfId="1" builtinId="3"/>
    <cellStyle name="Comma 10" xfId="50" xr:uid="{00000000-0005-0000-0000-000001000000}"/>
    <cellStyle name="Comma 11" xfId="23" xr:uid="{00000000-0005-0000-0000-000002000000}"/>
    <cellStyle name="Comma 2" xfId="2" xr:uid="{00000000-0005-0000-0000-000003000000}"/>
    <cellStyle name="Comma 2 2" xfId="13" xr:uid="{00000000-0005-0000-0000-000004000000}"/>
    <cellStyle name="Comma 2 2 2" xfId="56" xr:uid="{00000000-0005-0000-0000-000005000000}"/>
    <cellStyle name="Comma 2 2 3" xfId="38" xr:uid="{00000000-0005-0000-0000-000006000000}"/>
    <cellStyle name="Comma 2 2 4" xfId="74" xr:uid="{00000000-0005-0000-0000-000007000000}"/>
    <cellStyle name="Comma 2 3" xfId="18" xr:uid="{00000000-0005-0000-0000-000008000000}"/>
    <cellStyle name="Comma 2 3 2" xfId="58" xr:uid="{00000000-0005-0000-0000-000009000000}"/>
    <cellStyle name="Comma 2 3 3" xfId="43" xr:uid="{00000000-0005-0000-0000-00000A000000}"/>
    <cellStyle name="Comma 2 3 4" xfId="79" xr:uid="{00000000-0005-0000-0000-00000B000000}"/>
    <cellStyle name="Comma 2 4" xfId="28" xr:uid="{00000000-0005-0000-0000-00000C000000}"/>
    <cellStyle name="Comma 2 4 2" xfId="52" xr:uid="{00000000-0005-0000-0000-00000D000000}"/>
    <cellStyle name="Comma 2 5" xfId="48" xr:uid="{00000000-0005-0000-0000-00000E000000}"/>
    <cellStyle name="Comma 2 5 2" xfId="61" xr:uid="{00000000-0005-0000-0000-00000F000000}"/>
    <cellStyle name="Comma 2 6" xfId="62" xr:uid="{00000000-0005-0000-0000-000010000000}"/>
    <cellStyle name="Comma 2 7" xfId="25" xr:uid="{00000000-0005-0000-0000-000011000000}"/>
    <cellStyle name="Comma 2 8" xfId="65" xr:uid="{00000000-0005-0000-0000-000012000000}"/>
    <cellStyle name="Comma 3" xfId="3" xr:uid="{00000000-0005-0000-0000-000013000000}"/>
    <cellStyle name="Comma 3 2" xfId="53" xr:uid="{00000000-0005-0000-0000-000014000000}"/>
    <cellStyle name="Comma 3 3" xfId="29" xr:uid="{00000000-0005-0000-0000-000015000000}"/>
    <cellStyle name="Comma 3 4" xfId="66" xr:uid="{00000000-0005-0000-0000-000016000000}"/>
    <cellStyle name="Comma 4" xfId="11" xr:uid="{00000000-0005-0000-0000-000017000000}"/>
    <cellStyle name="Comma 4 2" xfId="55" xr:uid="{00000000-0005-0000-0000-000018000000}"/>
    <cellStyle name="Comma 4 3" xfId="36" xr:uid="{00000000-0005-0000-0000-000019000000}"/>
    <cellStyle name="Comma 4 4" xfId="72" xr:uid="{00000000-0005-0000-0000-00001A000000}"/>
    <cellStyle name="Comma 5" xfId="16" xr:uid="{00000000-0005-0000-0000-00001B000000}"/>
    <cellStyle name="Comma 5 2" xfId="57" xr:uid="{00000000-0005-0000-0000-00001C000000}"/>
    <cellStyle name="Comma 5 3" xfId="41" xr:uid="{00000000-0005-0000-0000-00001D000000}"/>
    <cellStyle name="Comma 5 4" xfId="77" xr:uid="{00000000-0005-0000-0000-00001E000000}"/>
    <cellStyle name="Comma 6" xfId="27" xr:uid="{00000000-0005-0000-0000-00001F000000}"/>
    <cellStyle name="Comma 6 2" xfId="51" xr:uid="{00000000-0005-0000-0000-000020000000}"/>
    <cellStyle name="Comma 7" xfId="46" xr:uid="{00000000-0005-0000-0000-000021000000}"/>
    <cellStyle name="Comma 7 2" xfId="59" xr:uid="{00000000-0005-0000-0000-000022000000}"/>
    <cellStyle name="Comma 8" xfId="49" xr:uid="{00000000-0005-0000-0000-000023000000}"/>
    <cellStyle name="Comma 9" xfId="60" xr:uid="{00000000-0005-0000-0000-000024000000}"/>
    <cellStyle name="Currency 2" xfId="63" xr:uid="{00000000-0005-0000-0000-000025000000}"/>
    <cellStyle name="Millares 2" xfId="4" xr:uid="{00000000-0005-0000-0000-000026000000}"/>
    <cellStyle name="Millares 2 2" xfId="54" xr:uid="{00000000-0005-0000-0000-000027000000}"/>
    <cellStyle name="Millares 2 3" xfId="30" xr:uid="{00000000-0005-0000-0000-000028000000}"/>
    <cellStyle name="Millares 2 4" xfId="67" xr:uid="{00000000-0005-0000-0000-000029000000}"/>
    <cellStyle name="Normal" xfId="0" builtinId="0"/>
    <cellStyle name="Normal 2" xfId="5" xr:uid="{00000000-0005-0000-0000-00002B000000}"/>
    <cellStyle name="Normal 2 2" xfId="12" xr:uid="{00000000-0005-0000-0000-00002C000000}"/>
    <cellStyle name="Normal 2 2 2" xfId="37" xr:uid="{00000000-0005-0000-0000-00002D000000}"/>
    <cellStyle name="Normal 2 2 3" xfId="73" xr:uid="{00000000-0005-0000-0000-00002E000000}"/>
    <cellStyle name="Normal 2 3" xfId="17" xr:uid="{00000000-0005-0000-0000-00002F000000}"/>
    <cellStyle name="Normal 2 3 2" xfId="42" xr:uid="{00000000-0005-0000-0000-000030000000}"/>
    <cellStyle name="Normal 2 3 3" xfId="78" xr:uid="{00000000-0005-0000-0000-000031000000}"/>
    <cellStyle name="Normal 2 4" xfId="21" xr:uid="{00000000-0005-0000-0000-000032000000}"/>
    <cellStyle name="Normal 2 5" xfId="47" xr:uid="{00000000-0005-0000-0000-000033000000}"/>
    <cellStyle name="Normal 2 6" xfId="24" xr:uid="{00000000-0005-0000-0000-000034000000}"/>
    <cellStyle name="Normal 3" xfId="7" xr:uid="{00000000-0005-0000-0000-000035000000}"/>
    <cellStyle name="Normal 3 2" xfId="32" xr:uid="{00000000-0005-0000-0000-000036000000}"/>
    <cellStyle name="Normal 3 3" xfId="68" xr:uid="{00000000-0005-0000-0000-000037000000}"/>
    <cellStyle name="Normal 4" xfId="8" xr:uid="{00000000-0005-0000-0000-000038000000}"/>
    <cellStyle name="Normal 4 2" xfId="45" xr:uid="{00000000-0005-0000-0000-000039000000}"/>
    <cellStyle name="Normal 4 3" xfId="33" xr:uid="{00000000-0005-0000-0000-00003A000000}"/>
    <cellStyle name="Normal 4 4" xfId="69" xr:uid="{00000000-0005-0000-0000-00003B000000}"/>
    <cellStyle name="Normal 5" xfId="9" xr:uid="{00000000-0005-0000-0000-00003C000000}"/>
    <cellStyle name="Normal 5 2" xfId="34" xr:uid="{00000000-0005-0000-0000-00003D000000}"/>
    <cellStyle name="Normal 5 3" xfId="70" xr:uid="{00000000-0005-0000-0000-00003E000000}"/>
    <cellStyle name="Normal 6" xfId="10" xr:uid="{00000000-0005-0000-0000-00003F000000}"/>
    <cellStyle name="Normal 6 2" xfId="35" xr:uid="{00000000-0005-0000-0000-000040000000}"/>
    <cellStyle name="Normal 6 3" xfId="71" xr:uid="{00000000-0005-0000-0000-000041000000}"/>
    <cellStyle name="Normal 7" xfId="15" xr:uid="{00000000-0005-0000-0000-000042000000}"/>
    <cellStyle name="Normal 7 2" xfId="40" xr:uid="{00000000-0005-0000-0000-000043000000}"/>
    <cellStyle name="Normal 7 3" xfId="76" xr:uid="{00000000-0005-0000-0000-000044000000}"/>
    <cellStyle name="Normal 8" xfId="20" xr:uid="{00000000-0005-0000-0000-000045000000}"/>
    <cellStyle name="Normal 9" xfId="22" xr:uid="{00000000-0005-0000-0000-000046000000}"/>
    <cellStyle name="Percent 2" xfId="14" xr:uid="{00000000-0005-0000-0000-000047000000}"/>
    <cellStyle name="Percent 2 2" xfId="39" xr:uid="{00000000-0005-0000-0000-000048000000}"/>
    <cellStyle name="Percent 2 3" xfId="75" xr:uid="{00000000-0005-0000-0000-000049000000}"/>
    <cellStyle name="Percent 3" xfId="19" xr:uid="{00000000-0005-0000-0000-00004A000000}"/>
    <cellStyle name="Percent 3 2" xfId="44" xr:uid="{00000000-0005-0000-0000-00004B000000}"/>
    <cellStyle name="Percent 3 3" xfId="80" xr:uid="{00000000-0005-0000-0000-00004C000000}"/>
    <cellStyle name="Percent 4" xfId="64" xr:uid="{00000000-0005-0000-0000-00004D000000}"/>
    <cellStyle name="Percent 5" xfId="26" xr:uid="{00000000-0005-0000-0000-00004E000000}"/>
    <cellStyle name="Porcentual 2" xfId="6" xr:uid="{00000000-0005-0000-0000-00004F000000}"/>
    <cellStyle name="Porcentual 2 2" xfId="31" xr:uid="{00000000-0005-0000-0000-00005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235185</xdr:colOff>
      <xdr:row>0</xdr:row>
      <xdr:rowOff>70557</xdr:rowOff>
    </xdr:from>
    <xdr:to>
      <xdr:col>5</xdr:col>
      <xdr:colOff>35278</xdr:colOff>
      <xdr:row>5</xdr:row>
      <xdr:rowOff>240411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5303426" y="70557"/>
          <a:ext cx="1328796" cy="1439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70"/>
  <sheetViews>
    <sheetView tabSelected="1" zoomScaleNormal="100" workbookViewId="0">
      <selection activeCell="D54" sqref="D54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3" spans="1:9" ht="23.25" customHeight="1" x14ac:dyDescent="0.2"/>
    <row r="4" spans="1:9" ht="24.75" customHeight="1" x14ac:dyDescent="0.2"/>
    <row r="5" spans="1:9" ht="25.5" customHeight="1" x14ac:dyDescent="0.2">
      <c r="A5" s="58" t="s">
        <v>1</v>
      </c>
      <c r="B5" s="58"/>
      <c r="C5" s="58"/>
      <c r="D5" s="58"/>
    </row>
    <row r="6" spans="1:9" ht="22.5" customHeight="1" x14ac:dyDescent="0.2">
      <c r="A6" s="59" t="s">
        <v>2</v>
      </c>
      <c r="B6" s="59"/>
      <c r="C6" s="59"/>
      <c r="D6" s="59"/>
      <c r="E6" s="20"/>
    </row>
    <row r="7" spans="1:9" ht="26.25" customHeight="1" x14ac:dyDescent="0.2">
      <c r="A7" s="60" t="s">
        <v>53</v>
      </c>
      <c r="B7" s="60"/>
      <c r="C7" s="60"/>
      <c r="D7" s="60"/>
      <c r="E7" s="21"/>
    </row>
    <row r="8" spans="1:9" ht="30" customHeight="1" x14ac:dyDescent="0.2">
      <c r="A8" s="61" t="s">
        <v>3</v>
      </c>
      <c r="B8" s="61"/>
      <c r="C8" s="61"/>
      <c r="D8" s="61"/>
      <c r="E8" s="21"/>
    </row>
    <row r="9" spans="1:9" ht="15.75" x14ac:dyDescent="0.2">
      <c r="A9" s="30"/>
      <c r="B9" s="30"/>
      <c r="C9" s="30"/>
      <c r="D9" s="30"/>
      <c r="E9" s="1"/>
    </row>
    <row r="10" spans="1:9" ht="21" customHeight="1" x14ac:dyDescent="0.2">
      <c r="A10" s="32"/>
      <c r="B10" s="34">
        <v>2024</v>
      </c>
      <c r="C10" s="35"/>
      <c r="D10" s="34">
        <v>2023</v>
      </c>
      <c r="E10" s="3" t="s">
        <v>4</v>
      </c>
    </row>
    <row r="11" spans="1:9" ht="23.25" customHeight="1" x14ac:dyDescent="0.2">
      <c r="A11" s="31" t="s">
        <v>5</v>
      </c>
      <c r="B11" s="32"/>
      <c r="C11" s="32"/>
      <c r="D11" s="32"/>
      <c r="E11" s="2"/>
    </row>
    <row r="12" spans="1:9" x14ac:dyDescent="0.2">
      <c r="A12" s="31" t="s">
        <v>6</v>
      </c>
      <c r="B12" s="32"/>
      <c r="C12" s="32"/>
      <c r="D12" s="32"/>
      <c r="E12" s="2"/>
    </row>
    <row r="13" spans="1:9" ht="15" x14ac:dyDescent="0.25">
      <c r="A13" s="37" t="s">
        <v>7</v>
      </c>
      <c r="B13" s="56">
        <v>405854033.1099999</v>
      </c>
      <c r="C13" s="38"/>
      <c r="D13" s="62">
        <v>417246472.54999989</v>
      </c>
      <c r="E13" s="4">
        <v>66446234.579999998</v>
      </c>
    </row>
    <row r="14" spans="1:9" ht="15" hidden="1" customHeight="1" x14ac:dyDescent="0.2">
      <c r="A14" s="37" t="s">
        <v>34</v>
      </c>
      <c r="B14" s="63">
        <v>0</v>
      </c>
      <c r="C14" s="40"/>
      <c r="D14" s="41">
        <v>0</v>
      </c>
      <c r="E14" s="5">
        <v>0</v>
      </c>
    </row>
    <row r="15" spans="1:9" ht="4.5" hidden="1" customHeight="1" x14ac:dyDescent="0.2">
      <c r="A15" s="37" t="s">
        <v>35</v>
      </c>
      <c r="B15" s="63">
        <v>0</v>
      </c>
      <c r="C15" s="40"/>
      <c r="D15" s="41">
        <v>0</v>
      </c>
      <c r="E15" s="5">
        <v>0</v>
      </c>
    </row>
    <row r="16" spans="1:9" ht="15" x14ac:dyDescent="0.25">
      <c r="A16" s="37" t="s">
        <v>8</v>
      </c>
      <c r="B16" s="56">
        <v>4999753.97</v>
      </c>
      <c r="C16" s="42"/>
      <c r="D16" s="62">
        <v>4526631.37</v>
      </c>
      <c r="E16" s="4">
        <v>39278.22</v>
      </c>
      <c r="H16" s="4"/>
      <c r="I16" s="25"/>
    </row>
    <row r="17" spans="1:9" ht="15" x14ac:dyDescent="0.25">
      <c r="A17" s="37" t="s">
        <v>9</v>
      </c>
      <c r="B17" s="56">
        <v>1591501.600000005</v>
      </c>
      <c r="C17" s="42"/>
      <c r="D17" s="62">
        <v>1371472.320000005</v>
      </c>
      <c r="E17" s="4">
        <v>1052412.320000005</v>
      </c>
      <c r="H17" s="4"/>
      <c r="I17" s="26"/>
    </row>
    <row r="18" spans="1:9" x14ac:dyDescent="0.2">
      <c r="A18" s="37" t="s">
        <v>10</v>
      </c>
      <c r="B18" s="6">
        <f>79593701.32</f>
        <v>79593701.319999993</v>
      </c>
      <c r="C18" s="43"/>
      <c r="D18" s="54">
        <v>67379266.299999997</v>
      </c>
      <c r="E18" s="6">
        <v>22046141.309999999</v>
      </c>
      <c r="H18" s="27"/>
      <c r="I18" s="25"/>
    </row>
    <row r="19" spans="1:9" ht="15" hidden="1" customHeight="1" x14ac:dyDescent="0.25">
      <c r="A19" s="37" t="s">
        <v>11</v>
      </c>
      <c r="B19" s="64">
        <v>0</v>
      </c>
      <c r="C19" s="44"/>
      <c r="D19" s="65">
        <v>0</v>
      </c>
      <c r="E19" s="7">
        <v>0</v>
      </c>
    </row>
    <row r="20" spans="1:9" ht="15" x14ac:dyDescent="0.2">
      <c r="A20" s="31" t="s">
        <v>12</v>
      </c>
      <c r="B20" s="45">
        <f t="shared" ref="B20" si="0">SUM(B13:B19)</f>
        <v>492038989.99999994</v>
      </c>
      <c r="C20" s="46"/>
      <c r="D20" s="66">
        <f>SUM(D13:D19)</f>
        <v>490523842.5399999</v>
      </c>
      <c r="E20" s="8">
        <f t="shared" ref="E20" si="1">SUM(E13:E19)</f>
        <v>89584066.430000007</v>
      </c>
      <c r="I20" s="25"/>
    </row>
    <row r="21" spans="1:9" ht="10.5" customHeight="1" x14ac:dyDescent="0.2">
      <c r="A21" s="31"/>
      <c r="B21" s="67"/>
      <c r="C21" s="46"/>
      <c r="D21" s="68"/>
      <c r="E21" s="9"/>
    </row>
    <row r="22" spans="1:9" ht="15" x14ac:dyDescent="0.2">
      <c r="A22" s="31" t="s">
        <v>13</v>
      </c>
      <c r="B22" s="67"/>
      <c r="C22" s="46"/>
      <c r="D22" s="68"/>
      <c r="E22" s="9"/>
    </row>
    <row r="23" spans="1:9" ht="15" hidden="1" customHeight="1" x14ac:dyDescent="0.2">
      <c r="A23" s="37" t="s">
        <v>36</v>
      </c>
      <c r="B23" s="69">
        <v>0</v>
      </c>
      <c r="C23" s="41"/>
      <c r="D23" s="70">
        <v>0</v>
      </c>
      <c r="E23" s="10">
        <v>0</v>
      </c>
    </row>
    <row r="24" spans="1:9" ht="15" hidden="1" customHeight="1" x14ac:dyDescent="0.2">
      <c r="A24" s="37" t="s">
        <v>37</v>
      </c>
      <c r="B24" s="69">
        <v>0</v>
      </c>
      <c r="C24" s="41"/>
      <c r="D24" s="70">
        <v>0</v>
      </c>
      <c r="E24" s="10">
        <v>0</v>
      </c>
    </row>
    <row r="25" spans="1:9" ht="15" hidden="1" customHeight="1" x14ac:dyDescent="0.2">
      <c r="A25" s="37" t="s">
        <v>38</v>
      </c>
      <c r="B25" s="69">
        <v>0</v>
      </c>
      <c r="C25" s="41"/>
      <c r="D25" s="70">
        <v>0</v>
      </c>
      <c r="E25" s="10">
        <v>0</v>
      </c>
    </row>
    <row r="26" spans="1:9" ht="15" hidden="1" customHeight="1" x14ac:dyDescent="0.2">
      <c r="A26" s="37" t="s">
        <v>39</v>
      </c>
      <c r="B26" s="69">
        <v>0</v>
      </c>
      <c r="C26" s="41"/>
      <c r="D26" s="70">
        <v>0</v>
      </c>
      <c r="E26" s="10">
        <v>0</v>
      </c>
    </row>
    <row r="27" spans="1:9" ht="15" x14ac:dyDescent="0.25">
      <c r="A27" s="37" t="s">
        <v>14</v>
      </c>
      <c r="B27" s="27">
        <v>139138203.94999996</v>
      </c>
      <c r="C27" s="47"/>
      <c r="D27" s="71">
        <v>85707399.599999964</v>
      </c>
      <c r="E27" s="11">
        <v>46836225.920000002</v>
      </c>
    </row>
    <row r="28" spans="1:9" ht="15" x14ac:dyDescent="0.25">
      <c r="A28" s="37" t="s">
        <v>15</v>
      </c>
      <c r="B28" s="27">
        <v>6941617.2700000014</v>
      </c>
      <c r="C28" s="48"/>
      <c r="D28" s="71">
        <v>9678132.200000003</v>
      </c>
      <c r="E28" s="12">
        <v>33613624.57</v>
      </c>
    </row>
    <row r="29" spans="1:9" ht="15" hidden="1" customHeight="1" x14ac:dyDescent="0.2">
      <c r="A29" s="37" t="s">
        <v>16</v>
      </c>
      <c r="B29" s="72">
        <v>0</v>
      </c>
      <c r="C29" s="49"/>
      <c r="D29" s="73">
        <v>0</v>
      </c>
      <c r="E29" s="13">
        <v>0</v>
      </c>
    </row>
    <row r="30" spans="1:9" ht="15" x14ac:dyDescent="0.2">
      <c r="A30" s="31" t="s">
        <v>17</v>
      </c>
      <c r="B30" s="74">
        <f t="shared" ref="B30" si="2">SUM(B23:B29)</f>
        <v>146079821.21999997</v>
      </c>
      <c r="C30" s="46"/>
      <c r="D30" s="75">
        <f>SUM(D23:D29)</f>
        <v>95385531.799999967</v>
      </c>
      <c r="E30" s="8">
        <f t="shared" ref="E30" si="3">SUM(E23:E29)</f>
        <v>80449850.49000001</v>
      </c>
    </row>
    <row r="31" spans="1:9" ht="9" customHeight="1" x14ac:dyDescent="0.2">
      <c r="A31" s="31"/>
      <c r="B31" s="76"/>
      <c r="C31" s="46"/>
      <c r="D31" s="77"/>
      <c r="E31" s="8"/>
    </row>
    <row r="32" spans="1:9" ht="15.75" thickBot="1" x14ac:dyDescent="0.25">
      <c r="A32" s="31" t="s">
        <v>18</v>
      </c>
      <c r="B32" s="78">
        <f>+B20+B30</f>
        <v>638118811.21999991</v>
      </c>
      <c r="C32" s="46"/>
      <c r="D32" s="79">
        <f>+D20+D30</f>
        <v>585909374.33999991</v>
      </c>
      <c r="E32" s="14">
        <f t="shared" ref="E32" si="4">+E20+E30</f>
        <v>170033916.92000002</v>
      </c>
    </row>
    <row r="33" spans="1:10" ht="13.5" customHeight="1" thickTop="1" x14ac:dyDescent="0.2">
      <c r="A33" s="57" t="s">
        <v>19</v>
      </c>
      <c r="B33" s="80"/>
      <c r="C33" s="50"/>
      <c r="D33" s="81"/>
      <c r="E33" s="2"/>
    </row>
    <row r="34" spans="1:10" ht="10.5" customHeight="1" x14ac:dyDescent="0.2">
      <c r="A34" s="57"/>
      <c r="B34" s="82"/>
      <c r="C34" s="51"/>
      <c r="D34" s="83"/>
      <c r="E34" s="15"/>
    </row>
    <row r="35" spans="1:10" ht="10.5" customHeight="1" x14ac:dyDescent="0.2">
      <c r="A35" s="57" t="s">
        <v>20</v>
      </c>
      <c r="B35" s="82"/>
      <c r="C35" s="51"/>
      <c r="D35" s="83"/>
      <c r="E35" s="15"/>
    </row>
    <row r="36" spans="1:10" ht="15" customHeight="1" x14ac:dyDescent="0.2">
      <c r="A36" s="57"/>
      <c r="B36" s="69" t="s">
        <v>0</v>
      </c>
      <c r="C36" s="41"/>
      <c r="D36" s="70" t="s">
        <v>0</v>
      </c>
      <c r="E36" s="10" t="s">
        <v>0</v>
      </c>
    </row>
    <row r="37" spans="1:10" ht="15" x14ac:dyDescent="0.25">
      <c r="A37" s="37" t="s">
        <v>21</v>
      </c>
      <c r="B37" s="27">
        <v>84836617.899999976</v>
      </c>
      <c r="C37" s="42"/>
      <c r="D37" s="62">
        <v>28917697.479999971</v>
      </c>
      <c r="E37" s="4">
        <v>11996950.539999999</v>
      </c>
    </row>
    <row r="38" spans="1:10" ht="15" hidden="1" customHeight="1" x14ac:dyDescent="0.2">
      <c r="A38" s="37" t="s">
        <v>40</v>
      </c>
      <c r="B38" s="39">
        <v>0</v>
      </c>
      <c r="C38" s="41"/>
      <c r="D38" s="39">
        <v>0</v>
      </c>
      <c r="E38" s="5">
        <v>0</v>
      </c>
    </row>
    <row r="39" spans="1:10" ht="30" hidden="1" customHeight="1" x14ac:dyDescent="0.2">
      <c r="A39" s="37" t="s">
        <v>41</v>
      </c>
      <c r="B39" s="39">
        <v>0</v>
      </c>
      <c r="C39" s="41"/>
      <c r="D39" s="39">
        <v>0</v>
      </c>
      <c r="E39" s="5">
        <v>0</v>
      </c>
    </row>
    <row r="40" spans="1:10" ht="15" x14ac:dyDescent="0.25">
      <c r="A40" s="37" t="s">
        <v>22</v>
      </c>
      <c r="B40" s="27">
        <v>7419534.2400000002</v>
      </c>
      <c r="C40" s="42"/>
      <c r="D40" s="62">
        <v>5627728.7599999988</v>
      </c>
      <c r="E40" s="4">
        <v>15728.68</v>
      </c>
    </row>
    <row r="41" spans="1:10" ht="15" hidden="1" customHeight="1" x14ac:dyDescent="0.2">
      <c r="A41" s="37" t="s">
        <v>42</v>
      </c>
      <c r="B41" s="69">
        <v>0</v>
      </c>
      <c r="C41" s="41"/>
      <c r="D41" s="40">
        <v>0</v>
      </c>
      <c r="E41" s="5">
        <v>0</v>
      </c>
    </row>
    <row r="42" spans="1:10" ht="15" hidden="1" customHeight="1" x14ac:dyDescent="0.2">
      <c r="A42" s="37" t="s">
        <v>43</v>
      </c>
      <c r="B42" s="69">
        <v>0</v>
      </c>
      <c r="C42" s="41"/>
      <c r="D42" s="40">
        <v>0</v>
      </c>
      <c r="E42" s="5">
        <v>0</v>
      </c>
    </row>
    <row r="43" spans="1:10" ht="15" hidden="1" customHeight="1" x14ac:dyDescent="0.2">
      <c r="A43" s="37" t="s">
        <v>44</v>
      </c>
      <c r="B43" s="69">
        <v>0</v>
      </c>
      <c r="C43" s="41"/>
      <c r="D43" s="40">
        <v>0</v>
      </c>
      <c r="E43" s="5">
        <v>0</v>
      </c>
    </row>
    <row r="44" spans="1:10" ht="15" x14ac:dyDescent="0.25">
      <c r="A44" s="37" t="s">
        <v>23</v>
      </c>
      <c r="B44" s="27">
        <v>10352.959999999999</v>
      </c>
      <c r="C44" s="42"/>
      <c r="D44" s="62">
        <v>17019</v>
      </c>
      <c r="E44" s="16">
        <f>403889.88-15728.68</f>
        <v>388161.2</v>
      </c>
      <c r="I44" s="26"/>
      <c r="J44" s="28"/>
    </row>
    <row r="45" spans="1:10" ht="15" x14ac:dyDescent="0.2">
      <c r="A45" s="31" t="s">
        <v>24</v>
      </c>
      <c r="B45" s="84">
        <f t="shared" ref="B45" si="5">SUM(B36:B44)</f>
        <v>92266505.099999964</v>
      </c>
      <c r="C45" s="46"/>
      <c r="D45" s="85">
        <f>SUM(D36:D44)</f>
        <v>34562445.239999972</v>
      </c>
      <c r="E45" s="8">
        <f t="shared" ref="E45" si="6">SUM(E36:E44)</f>
        <v>12400840.419999998</v>
      </c>
      <c r="I45" s="25"/>
    </row>
    <row r="46" spans="1:10" ht="15" x14ac:dyDescent="0.2">
      <c r="A46" s="31"/>
      <c r="B46" s="67"/>
      <c r="C46" s="46"/>
      <c r="D46" s="68"/>
      <c r="E46" s="9"/>
    </row>
    <row r="47" spans="1:10" ht="15" customHeight="1" x14ac:dyDescent="0.2">
      <c r="A47" s="31" t="s">
        <v>45</v>
      </c>
      <c r="B47" s="80"/>
      <c r="C47" s="50"/>
      <c r="D47" s="81"/>
      <c r="E47" s="2"/>
    </row>
    <row r="48" spans="1:10" ht="15" hidden="1" customHeight="1" x14ac:dyDescent="0.2">
      <c r="A48" s="37" t="s">
        <v>46</v>
      </c>
      <c r="B48" s="69">
        <v>0</v>
      </c>
      <c r="C48" s="41"/>
      <c r="D48" s="70">
        <v>0</v>
      </c>
      <c r="E48" s="10">
        <v>0</v>
      </c>
    </row>
    <row r="49" spans="1:5" ht="15" hidden="1" customHeight="1" x14ac:dyDescent="0.2">
      <c r="A49" s="37" t="s">
        <v>47</v>
      </c>
      <c r="B49" s="69">
        <v>0</v>
      </c>
      <c r="C49" s="41"/>
      <c r="D49" s="70">
        <v>0</v>
      </c>
      <c r="E49" s="10">
        <v>0</v>
      </c>
    </row>
    <row r="50" spans="1:5" ht="15" hidden="1" customHeight="1" x14ac:dyDescent="0.2">
      <c r="A50" s="37" t="s">
        <v>48</v>
      </c>
      <c r="B50" s="69">
        <v>0</v>
      </c>
      <c r="C50" s="41"/>
      <c r="D50" s="70">
        <v>0</v>
      </c>
      <c r="E50" s="10">
        <v>0</v>
      </c>
    </row>
    <row r="51" spans="1:5" ht="15" hidden="1" customHeight="1" x14ac:dyDescent="0.2">
      <c r="A51" s="37" t="s">
        <v>49</v>
      </c>
      <c r="B51" s="69">
        <v>0</v>
      </c>
      <c r="C51" s="41"/>
      <c r="D51" s="70">
        <v>0</v>
      </c>
      <c r="E51" s="10">
        <v>0</v>
      </c>
    </row>
    <row r="52" spans="1:5" ht="15" hidden="1" customHeight="1" x14ac:dyDescent="0.2">
      <c r="A52" s="37" t="s">
        <v>50</v>
      </c>
      <c r="B52" s="69">
        <v>0</v>
      </c>
      <c r="C52" s="41"/>
      <c r="D52" s="70">
        <v>0</v>
      </c>
      <c r="E52" s="10">
        <v>0</v>
      </c>
    </row>
    <row r="53" spans="1:5" ht="15" hidden="1" customHeight="1" x14ac:dyDescent="0.2">
      <c r="A53" s="37" t="s">
        <v>51</v>
      </c>
      <c r="B53" s="72">
        <v>0</v>
      </c>
      <c r="C53" s="49"/>
      <c r="D53" s="86">
        <v>0</v>
      </c>
      <c r="E53" s="22">
        <v>0</v>
      </c>
    </row>
    <row r="54" spans="1:5" ht="15" customHeight="1" x14ac:dyDescent="0.2">
      <c r="A54" s="31" t="s">
        <v>52</v>
      </c>
      <c r="B54" s="67">
        <f t="shared" ref="B54:D54" si="7">SUM(B48:B53)</f>
        <v>0</v>
      </c>
      <c r="C54" s="46"/>
      <c r="D54" s="67">
        <f t="shared" si="7"/>
        <v>0</v>
      </c>
      <c r="E54" s="9">
        <f t="shared" ref="E54" si="8">SUM(E48:E53)</f>
        <v>0</v>
      </c>
    </row>
    <row r="55" spans="1:5" ht="10.5" customHeight="1" x14ac:dyDescent="0.2">
      <c r="A55" s="31"/>
      <c r="B55" s="87"/>
      <c r="C55" s="52"/>
      <c r="D55" s="88"/>
      <c r="E55" s="8"/>
    </row>
    <row r="56" spans="1:5" ht="15" x14ac:dyDescent="0.2">
      <c r="A56" s="31" t="s">
        <v>25</v>
      </c>
      <c r="B56" s="89">
        <f t="shared" ref="B56" si="9">+B45+B54</f>
        <v>92266505.099999964</v>
      </c>
      <c r="C56" s="46"/>
      <c r="D56" s="90">
        <f>+D45+D54</f>
        <v>34562445.239999972</v>
      </c>
      <c r="E56" s="17">
        <f t="shared" ref="E56" si="10">+E45+E54</f>
        <v>12400840.419999998</v>
      </c>
    </row>
    <row r="57" spans="1:5" ht="9" customHeight="1" x14ac:dyDescent="0.2">
      <c r="A57" s="31"/>
      <c r="B57" s="67"/>
      <c r="C57" s="46"/>
      <c r="D57" s="91"/>
      <c r="E57" s="8"/>
    </row>
    <row r="58" spans="1:5" x14ac:dyDescent="0.2">
      <c r="A58" s="31" t="s">
        <v>26</v>
      </c>
      <c r="B58" s="39"/>
      <c r="C58" s="50"/>
      <c r="D58" s="92"/>
      <c r="E58" s="18"/>
    </row>
    <row r="59" spans="1:5" ht="12.75" hidden="1" customHeight="1" x14ac:dyDescent="0.2">
      <c r="A59" s="37" t="s">
        <v>27</v>
      </c>
      <c r="B59" s="93"/>
      <c r="C59" s="36"/>
      <c r="D59" s="94"/>
    </row>
    <row r="60" spans="1:5" ht="12.75" hidden="1" customHeight="1" x14ac:dyDescent="0.2">
      <c r="A60" s="37" t="s">
        <v>28</v>
      </c>
      <c r="B60" s="69">
        <v>0</v>
      </c>
      <c r="C60" s="41"/>
      <c r="D60" s="95">
        <v>0</v>
      </c>
      <c r="E60" s="5">
        <v>0</v>
      </c>
    </row>
    <row r="61" spans="1:5" ht="15" x14ac:dyDescent="0.25">
      <c r="A61" s="37" t="s">
        <v>29</v>
      </c>
      <c r="B61" s="56">
        <v>17985640.030000001</v>
      </c>
      <c r="C61" s="42"/>
      <c r="D61" s="39">
        <v>36633997.539999999</v>
      </c>
      <c r="E61" s="4">
        <v>34745662.520000055</v>
      </c>
    </row>
    <row r="62" spans="1:5" ht="15" x14ac:dyDescent="0.25">
      <c r="A62" s="37" t="s">
        <v>30</v>
      </c>
      <c r="B62" s="56">
        <v>527866666.08999985</v>
      </c>
      <c r="C62" s="42"/>
      <c r="D62" s="39">
        <v>514712931.55999982</v>
      </c>
      <c r="E62" s="16">
        <v>122887413.97999977</v>
      </c>
    </row>
    <row r="63" spans="1:5" ht="15" hidden="1" customHeight="1" x14ac:dyDescent="0.2">
      <c r="A63" s="37" t="s">
        <v>31</v>
      </c>
      <c r="B63" s="69">
        <v>0</v>
      </c>
      <c r="C63" s="41"/>
      <c r="D63" s="95">
        <v>0</v>
      </c>
      <c r="E63" s="5">
        <v>0</v>
      </c>
    </row>
    <row r="64" spans="1:5" ht="15" x14ac:dyDescent="0.2">
      <c r="A64" s="31" t="s">
        <v>32</v>
      </c>
      <c r="B64" s="84">
        <f t="shared" ref="B64" si="11">SUM(B60:B63)</f>
        <v>545852306.11999989</v>
      </c>
      <c r="C64" s="46"/>
      <c r="D64" s="85">
        <f>SUM(D60:D63)</f>
        <v>551346929.09999979</v>
      </c>
      <c r="E64" s="17">
        <f t="shared" ref="E64" si="12">SUM(E60:E63)</f>
        <v>157633076.49999982</v>
      </c>
    </row>
    <row r="65" spans="1:5" ht="9.75" customHeight="1" x14ac:dyDescent="0.2">
      <c r="A65" s="33"/>
      <c r="B65" s="93"/>
      <c r="C65" s="36"/>
      <c r="D65" s="94"/>
    </row>
    <row r="66" spans="1:5" ht="18" customHeight="1" thickBot="1" x14ac:dyDescent="0.3">
      <c r="A66" s="31" t="s">
        <v>33</v>
      </c>
      <c r="B66" s="96">
        <f>+B56+B64</f>
        <v>638118811.21999979</v>
      </c>
      <c r="C66" s="53"/>
      <c r="D66" s="97">
        <f>+D56+D64</f>
        <v>585909374.33999979</v>
      </c>
      <c r="E66" s="19">
        <f t="shared" ref="E66" si="13">+E56+E64</f>
        <v>170033916.91999981</v>
      </c>
    </row>
    <row r="67" spans="1:5" ht="10.5" customHeight="1" thickTop="1" x14ac:dyDescent="0.2">
      <c r="A67" s="33"/>
      <c r="B67" s="98"/>
      <c r="C67" s="99"/>
      <c r="D67" s="100"/>
    </row>
    <row r="68" spans="1:5" ht="10.5" customHeight="1" x14ac:dyDescent="0.2">
      <c r="A68" s="33"/>
      <c r="B68" s="55" t="s">
        <v>0</v>
      </c>
      <c r="C68" s="55"/>
      <c r="D68" s="55"/>
      <c r="E68" s="23"/>
    </row>
    <row r="69" spans="1:5" ht="10.5" customHeight="1" x14ac:dyDescent="0.2">
      <c r="B69" s="29">
        <f>+B66-B32</f>
        <v>0</v>
      </c>
      <c r="C69" s="24"/>
      <c r="D69" s="2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MARZO 2024</vt:lpstr>
      <vt:lpstr>Sheet1</vt:lpstr>
      <vt:lpstr>'MARZO 2024'!Print_Area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2023-12-08T14:32:50Z</cp:lastPrinted>
  <dcterms:created xsi:type="dcterms:W3CDTF">2006-07-11T17:39:34Z</dcterms:created>
  <dcterms:modified xsi:type="dcterms:W3CDTF">2024-04-08T20:38:49Z</dcterms:modified>
</cp:coreProperties>
</file>