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\\SRVWCITRIXFS01.tss2.gov.do\Profiles\Bianka_Peralta\Documents\BIANKA\PRESENTACION PAGINA 2025\BALANCE GENERAL\"/>
    </mc:Choice>
  </mc:AlternateContent>
  <xr:revisionPtr revIDLastSave="0" documentId="13_ncr:1_{F1DB6F57-2A1F-479B-8422-A22296AC31F3}" xr6:coauthVersionLast="47" xr6:coauthVersionMax="47" xr10:uidLastSave="{00000000-0000-0000-0000-000000000000}"/>
  <bookViews>
    <workbookView xWindow="-120" yWindow="-120" windowWidth="29040" windowHeight="15840" tabRatio="601" xr2:uid="{00000000-000D-0000-FFFF-FFFF00000000}"/>
  </bookViews>
  <sheets>
    <sheet name="ABRIL 2025" sheetId="11" r:id="rId1"/>
    <sheet name="Sheet1" sheetId="12" state="hidden" r:id="rId2"/>
  </sheets>
  <definedNames>
    <definedName name="_xlnm.Print_Area" localSheetId="0">'ABRIL 2025'!$A$1:$D$69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4" i="11" l="1"/>
  <c r="B64" i="11"/>
  <c r="D54" i="11"/>
  <c r="B54" i="11"/>
  <c r="D45" i="11"/>
  <c r="D56" i="11" s="1"/>
  <c r="D66" i="11" s="1"/>
  <c r="B40" i="11"/>
  <c r="B45" i="11" s="1"/>
  <c r="B56" i="11" s="1"/>
  <c r="B66" i="11" s="1"/>
  <c r="D30" i="11"/>
  <c r="B30" i="11"/>
  <c r="D20" i="11"/>
  <c r="D32" i="11" s="1"/>
  <c r="B20" i="11"/>
  <c r="B32" i="11" s="1"/>
  <c r="E64" i="11" l="1"/>
  <c r="E54" i="11"/>
  <c r="E44" i="11"/>
  <c r="E45" i="11" s="1"/>
  <c r="E30" i="11"/>
  <c r="E20" i="11"/>
  <c r="E56" i="11" l="1"/>
  <c r="E66" i="11" s="1"/>
  <c r="E32" i="11"/>
</calcChain>
</file>

<file path=xl/sharedStrings.xml><?xml version="1.0" encoding="utf-8"?>
<sst xmlns="http://schemas.openxmlformats.org/spreadsheetml/2006/main" count="57" uniqueCount="55">
  <si>
    <t xml:space="preserve"> </t>
  </si>
  <si>
    <t>Tesoreria de la Seguridad Social</t>
  </si>
  <si>
    <t>Estado de Situación Financiera</t>
  </si>
  <si>
    <t xml:space="preserve"> (Valores en RD$)</t>
  </si>
  <si>
    <t xml:space="preserve"> diciembre 2019</t>
  </si>
  <si>
    <t>Activos</t>
  </si>
  <si>
    <t>Activos corrientes</t>
  </si>
  <si>
    <t xml:space="preserve">Efectivo y equivalente de efectivo (Notas 7) </t>
  </si>
  <si>
    <t>Cuenta por cobrar a corto plazo (Notas 8)</t>
  </si>
  <si>
    <t xml:space="preserve"> Inventarios (Nota 9)</t>
  </si>
  <si>
    <t>Pagos anticipados (Nota 10)</t>
  </si>
  <si>
    <t>Otros activos corrientes (Nota 13)</t>
  </si>
  <si>
    <t>Total activos corrientes</t>
  </si>
  <si>
    <t>Activos no corrientes</t>
  </si>
  <si>
    <t>Propiedad, planta y equipo neto (Nota 11)</t>
  </si>
  <si>
    <t xml:space="preserve"> Activos intangibles (Nota 12)</t>
  </si>
  <si>
    <t>Otros activos no financieros (Nota 20)</t>
  </si>
  <si>
    <t>Total activos no corrientes</t>
  </si>
  <si>
    <t>Total activos</t>
  </si>
  <si>
    <t xml:space="preserve">Pasivos        </t>
  </si>
  <si>
    <t xml:space="preserve"> Pasivos corrientes</t>
  </si>
  <si>
    <t>Cuentas por pagar a corto plazo (Nota 13)</t>
  </si>
  <si>
    <t>Retenciones y acumulaciones por pagar (Nota 14)</t>
  </si>
  <si>
    <t>Otros pasivos corrientes (Nota 15)</t>
  </si>
  <si>
    <t>Total pasivos corrientes</t>
  </si>
  <si>
    <t>Total pasivos</t>
  </si>
  <si>
    <t>Activos Netos/Patrimonio (Notas 16)</t>
  </si>
  <si>
    <t>Capital</t>
  </si>
  <si>
    <t>Reservas</t>
  </si>
  <si>
    <t>Resultados positivos (ahorro)/negativo (desahorro)</t>
  </si>
  <si>
    <t>Resultado acumulado</t>
  </si>
  <si>
    <t>Total activos netos/patrimonio</t>
  </si>
  <si>
    <t>Total pasivos y activos netos/patrimonio</t>
  </si>
  <si>
    <t>Inversiones a corto plazo (Nota 8)</t>
  </si>
  <si>
    <t>Porción corriente de documentos por cobrar (Nota 9)</t>
  </si>
  <si>
    <t>Cuentas por cobrar a largo plazo (Notas 14)</t>
  </si>
  <si>
    <t>Documentos por cobrar (Nota 15)</t>
  </si>
  <si>
    <t>Inversiones a largo plazo (Nota 16)</t>
  </si>
  <si>
    <t xml:space="preserve"> Otros activos financieros (Notas 17)</t>
  </si>
  <si>
    <t xml:space="preserve"> Préstamos a corto plazo (Nota 23)</t>
  </si>
  <si>
    <t xml:space="preserve">Parte corriente de préstamos a largo plazo (Nota 24) </t>
  </si>
  <si>
    <t xml:space="preserve"> Provisiones a corto plazo (Nota 26)</t>
  </si>
  <si>
    <t>Beneficios a empleados a corto plazo (Nota 27)</t>
  </si>
  <si>
    <t xml:space="preserve"> Pensiones (Nota 28)</t>
  </si>
  <si>
    <t>Pasivos no corrientes</t>
  </si>
  <si>
    <t>Cuentas por pagar a largo plazo (Nota 30)</t>
  </si>
  <si>
    <t>Préstamos a largo plazo (Nota 31)</t>
  </si>
  <si>
    <t xml:space="preserve">Instrumentos de deuda (Nota 32) </t>
  </si>
  <si>
    <t>Provisiones a largo plazo (Nota 33)</t>
  </si>
  <si>
    <t>Beneficios a empleados a largo plazo (Nota 34)</t>
  </si>
  <si>
    <t xml:space="preserve"> Otros pasivos no corrientes (Nota 35)</t>
  </si>
  <si>
    <t>Total pasivos no corrientes</t>
  </si>
  <si>
    <t xml:space="preserve">Ajustes Periodo Anteriores </t>
  </si>
  <si>
    <t>Las notas en las páginas 5 a  la 28  son parte integral de estos Estados Financieros.</t>
  </si>
  <si>
    <t>Al 30 de  abril  2025 y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</si>
</sst>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\-* #,##0.00_-;_-* &quot;-&quot;??_-;_-@_-"/>
    <numFmt numFmtId="165" formatCode="#,##0.00;\(#,##0.00\)"/>
  </numFmts>
  <fonts count="3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231F20"/>
      <name val="Times New Roman"/>
      <family val="1"/>
    </font>
    <font>
      <b/>
      <sz val="11"/>
      <color rgb="FF231F20"/>
      <name val="Times New Roman"/>
      <family val="1"/>
    </font>
    <font>
      <b/>
      <sz val="11"/>
      <color rgb="FF231F20"/>
      <name val="Calibri"/>
      <family val="2"/>
      <scheme val="minor"/>
    </font>
    <font>
      <sz val="11"/>
      <color rgb="FF231F2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u/>
      <sz val="11"/>
      <color rgb="FF231F20"/>
      <name val="Calibri"/>
      <family val="2"/>
      <scheme val="minor"/>
    </font>
    <font>
      <sz val="11"/>
      <color indexed="8"/>
      <name val="Calibri"/>
      <family val="2"/>
      <scheme val="minor"/>
    </font>
    <font>
      <u/>
      <sz val="11"/>
      <color rgb="FF231F20"/>
      <name val="Calibri"/>
      <family val="2"/>
      <scheme val="minor"/>
    </font>
    <font>
      <sz val="10"/>
      <color theme="1"/>
      <name val="Times New Roman"/>
      <family val="1"/>
    </font>
    <font>
      <b/>
      <sz val="12"/>
      <color rgb="FF231F20"/>
      <name val="Calibri Light"/>
      <family val="2"/>
    </font>
    <font>
      <b/>
      <sz val="18"/>
      <color rgb="FF231F20"/>
      <name val="Century Gothic"/>
      <family val="2"/>
    </font>
    <font>
      <b/>
      <sz val="18"/>
      <color theme="0"/>
      <name val="Century Gothic"/>
      <family val="2"/>
    </font>
    <font>
      <b/>
      <sz val="20"/>
      <color rgb="FF231F20"/>
      <name val="Century Gothic"/>
      <family val="2"/>
    </font>
    <font>
      <b/>
      <sz val="11"/>
      <color rgb="FF231F20"/>
      <name val="Century Gothic"/>
      <family val="2"/>
    </font>
    <font>
      <sz val="10"/>
      <color theme="1"/>
      <name val="Calibri Light"/>
      <family val="2"/>
    </font>
    <font>
      <b/>
      <sz val="10"/>
      <color rgb="FF231F20"/>
      <name val="Calibri Light"/>
      <family val="2"/>
    </font>
    <font>
      <sz val="10"/>
      <color theme="1"/>
      <name val="Times New Roman"/>
      <family val="2"/>
    </font>
    <font>
      <sz val="10"/>
      <name val="Calibri Light"/>
      <family val="2"/>
    </font>
    <font>
      <b/>
      <sz val="10"/>
      <name val="Calibri Light"/>
      <family val="2"/>
    </font>
    <font>
      <sz val="10"/>
      <color rgb="FF000000"/>
      <name val="Calibri Light"/>
      <family val="2"/>
    </font>
    <font>
      <sz val="10"/>
      <color rgb="FF231F20"/>
      <name val="Calibri Light"/>
      <family val="2"/>
    </font>
    <font>
      <b/>
      <sz val="10"/>
      <color theme="1"/>
      <name val="Calibri Light"/>
      <family val="2"/>
    </font>
    <font>
      <b/>
      <u/>
      <sz val="10"/>
      <color rgb="FF231F20"/>
      <name val="Calibri Light"/>
      <family val="2"/>
    </font>
    <font>
      <sz val="10"/>
      <color indexed="8"/>
      <name val="Calibri Light"/>
      <family val="2"/>
    </font>
    <font>
      <u/>
      <sz val="10"/>
      <color rgb="FF231F20"/>
      <name val="Calibri Light"/>
      <family val="2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81">
    <xf numFmtId="0" fontId="0" fillId="0" borderId="0"/>
    <xf numFmtId="43" fontId="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7" fillId="0" borderId="0"/>
    <xf numFmtId="0" fontId="6" fillId="0" borderId="0"/>
    <xf numFmtId="0" fontId="5" fillId="0" borderId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8" fillId="0" borderId="0"/>
    <xf numFmtId="0" fontId="8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8" fillId="0" borderId="0"/>
    <xf numFmtId="164" fontId="8" fillId="0" borderId="0" applyFont="0" applyFill="0" applyBorder="0" applyAlignment="0" applyProtection="0"/>
    <xf numFmtId="0" fontId="28" fillId="0" borderId="0"/>
    <xf numFmtId="164" fontId="2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9">
    <xf numFmtId="0" fontId="0" fillId="0" borderId="0" xfId="0"/>
    <xf numFmtId="0" fontId="13" fillId="0" borderId="0" xfId="0" applyFont="1" applyAlignment="1">
      <alignment horizontal="center" vertical="center"/>
    </xf>
    <xf numFmtId="0" fontId="0" fillId="0" borderId="0" xfId="0" applyAlignment="1">
      <alignment vertical="center" wrapText="1"/>
    </xf>
    <xf numFmtId="0" fontId="14" fillId="0" borderId="0" xfId="0" applyFont="1" applyAlignment="1">
      <alignment horizontal="center" vertical="center" wrapText="1"/>
    </xf>
    <xf numFmtId="165" fontId="16" fillId="0" borderId="0" xfId="0" applyNumberFormat="1" applyFont="1" applyAlignment="1">
      <alignment horizontal="right"/>
    </xf>
    <xf numFmtId="43" fontId="15" fillId="0" borderId="0" xfId="1" applyFont="1" applyAlignment="1">
      <alignment horizontal="center" vertical="center" wrapText="1"/>
    </xf>
    <xf numFmtId="4" fontId="0" fillId="0" borderId="1" xfId="0" applyNumberFormat="1" applyBorder="1"/>
    <xf numFmtId="43" fontId="16" fillId="0" borderId="1" xfId="1" applyFont="1" applyBorder="1" applyAlignment="1">
      <alignment horizontal="right"/>
    </xf>
    <xf numFmtId="43" fontId="17" fillId="0" borderId="0" xfId="1" applyFont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43" fontId="18" fillId="0" borderId="0" xfId="1" applyFont="1" applyBorder="1" applyAlignment="1">
      <alignment horizontal="left"/>
    </xf>
    <xf numFmtId="43" fontId="18" fillId="0" borderId="1" xfId="1" applyFont="1" applyBorder="1" applyAlignment="1">
      <alignment horizontal="right"/>
    </xf>
    <xf numFmtId="43" fontId="19" fillId="0" borderId="1" xfId="1" applyFont="1" applyBorder="1" applyAlignment="1">
      <alignment horizontal="center" vertical="center" wrapText="1"/>
    </xf>
    <xf numFmtId="43" fontId="17" fillId="0" borderId="3" xfId="1" applyFont="1" applyBorder="1" applyAlignment="1">
      <alignment horizontal="center" vertical="center" wrapText="1"/>
    </xf>
    <xf numFmtId="0" fontId="15" fillId="0" borderId="0" xfId="0" applyFont="1" applyAlignment="1">
      <alignment horizontal="right" vertical="center" wrapText="1"/>
    </xf>
    <xf numFmtId="165" fontId="16" fillId="0" borderId="1" xfId="0" applyNumberFormat="1" applyFont="1" applyBorder="1" applyAlignment="1">
      <alignment horizontal="right"/>
    </xf>
    <xf numFmtId="43" fontId="17" fillId="0" borderId="2" xfId="1" applyFont="1" applyBorder="1" applyAlignment="1">
      <alignment horizontal="center" vertical="center" wrapText="1"/>
    </xf>
    <xf numFmtId="43" fontId="0" fillId="0" borderId="0" xfId="1" applyFont="1" applyAlignment="1">
      <alignment vertical="center" wrapText="1"/>
    </xf>
    <xf numFmtId="164" fontId="11" fillId="0" borderId="4" xfId="0" applyNumberFormat="1" applyFont="1" applyBorder="1"/>
    <xf numFmtId="0" fontId="12" fillId="0" borderId="0" xfId="0" applyFont="1" applyAlignment="1">
      <alignment vertical="center" wrapText="1"/>
    </xf>
    <xf numFmtId="0" fontId="13" fillId="0" borderId="0" xfId="0" applyFont="1" applyAlignment="1">
      <alignment vertical="center"/>
    </xf>
    <xf numFmtId="0" fontId="19" fillId="0" borderId="1" xfId="0" applyFont="1" applyBorder="1" applyAlignment="1">
      <alignment horizontal="center" vertical="center" wrapText="1"/>
    </xf>
    <xf numFmtId="0" fontId="20" fillId="0" borderId="0" xfId="0" applyFont="1"/>
    <xf numFmtId="43" fontId="20" fillId="0" borderId="0" xfId="0" applyNumberFormat="1" applyFont="1"/>
    <xf numFmtId="43" fontId="0" fillId="0" borderId="0" xfId="0" applyNumberFormat="1"/>
    <xf numFmtId="43" fontId="0" fillId="0" borderId="0" xfId="1" applyFont="1" applyBorder="1"/>
    <xf numFmtId="4" fontId="0" fillId="0" borderId="0" xfId="0" applyNumberFormat="1"/>
    <xf numFmtId="164" fontId="0" fillId="0" borderId="0" xfId="0" applyNumberFormat="1"/>
    <xf numFmtId="0" fontId="21" fillId="0" borderId="0" xfId="0" applyFont="1" applyAlignment="1">
      <alignment horizontal="center" vertical="center"/>
    </xf>
    <xf numFmtId="0" fontId="27" fillId="0" borderId="0" xfId="0" applyFont="1" applyAlignment="1">
      <alignment vertical="center" wrapText="1"/>
    </xf>
    <xf numFmtId="0" fontId="26" fillId="0" borderId="0" xfId="0" applyFont="1" applyAlignment="1">
      <alignment vertical="center" wrapText="1"/>
    </xf>
    <xf numFmtId="0" fontId="26" fillId="0" borderId="0" xfId="0" applyFont="1"/>
    <xf numFmtId="0" fontId="27" fillId="0" borderId="0" xfId="20" applyFont="1" applyAlignment="1">
      <alignment horizontal="center" vertical="center" wrapText="1"/>
    </xf>
    <xf numFmtId="0" fontId="27" fillId="3" borderId="0" xfId="0" applyFont="1" applyFill="1" applyAlignment="1">
      <alignment horizontal="center" vertical="center" wrapText="1"/>
    </xf>
    <xf numFmtId="43" fontId="26" fillId="0" borderId="0" xfId="1" applyFont="1" applyBorder="1"/>
    <xf numFmtId="0" fontId="29" fillId="0" borderId="0" xfId="0" applyFont="1" applyAlignment="1">
      <alignment vertical="center" wrapText="1"/>
    </xf>
    <xf numFmtId="43" fontId="26" fillId="0" borderId="0" xfId="1" applyFont="1" applyFill="1"/>
    <xf numFmtId="0" fontId="29" fillId="0" borderId="0" xfId="0" applyFont="1"/>
    <xf numFmtId="0" fontId="30" fillId="0" borderId="0" xfId="20" applyFont="1" applyAlignment="1">
      <alignment horizontal="center" vertical="center" wrapText="1"/>
    </xf>
    <xf numFmtId="4" fontId="31" fillId="0" borderId="0" xfId="0" applyNumberFormat="1" applyFont="1" applyAlignment="1">
      <alignment horizontal="right"/>
    </xf>
    <xf numFmtId="43" fontId="31" fillId="0" borderId="0" xfId="1" applyFont="1"/>
    <xf numFmtId="165" fontId="31" fillId="0" borderId="0" xfId="0" applyNumberFormat="1" applyFont="1" applyAlignment="1">
      <alignment horizontal="right"/>
    </xf>
    <xf numFmtId="43" fontId="32" fillId="0" borderId="0" xfId="1" applyFont="1" applyFill="1" applyBorder="1" applyAlignment="1">
      <alignment horizontal="center" vertical="center" wrapText="1"/>
    </xf>
    <xf numFmtId="43" fontId="32" fillId="0" borderId="0" xfId="1" applyFont="1" applyAlignment="1">
      <alignment horizontal="center" vertical="center" wrapText="1"/>
    </xf>
    <xf numFmtId="43" fontId="32" fillId="0" borderId="0" xfId="1" applyFont="1" applyBorder="1" applyAlignment="1">
      <alignment horizontal="center" vertical="center" wrapText="1"/>
    </xf>
    <xf numFmtId="40" fontId="31" fillId="0" borderId="0" xfId="0" applyNumberFormat="1" applyFont="1" applyAlignment="1">
      <alignment horizontal="right"/>
    </xf>
    <xf numFmtId="4" fontId="26" fillId="0" borderId="1" xfId="0" applyNumberFormat="1" applyFont="1" applyBorder="1"/>
    <xf numFmtId="43" fontId="31" fillId="0" borderId="0" xfId="1" applyFont="1" applyBorder="1"/>
    <xf numFmtId="4" fontId="31" fillId="0" borderId="1" xfId="0" applyNumberFormat="1" applyFont="1" applyBorder="1"/>
    <xf numFmtId="43" fontId="31" fillId="0" borderId="1" xfId="1" applyFont="1" applyFill="1" applyBorder="1" applyAlignment="1">
      <alignment horizontal="right"/>
    </xf>
    <xf numFmtId="43" fontId="31" fillId="0" borderId="0" xfId="1" applyFont="1" applyBorder="1" applyAlignment="1">
      <alignment horizontal="right"/>
    </xf>
    <xf numFmtId="43" fontId="31" fillId="0" borderId="1" xfId="1" applyFont="1" applyBorder="1" applyAlignment="1">
      <alignment horizontal="right"/>
    </xf>
    <xf numFmtId="4" fontId="33" fillId="0" borderId="1" xfId="0" applyNumberFormat="1" applyFont="1" applyBorder="1"/>
    <xf numFmtId="43" fontId="34" fillId="0" borderId="0" xfId="1" applyFont="1" applyBorder="1" applyAlignment="1">
      <alignment horizontal="center" vertical="center" wrapText="1"/>
    </xf>
    <xf numFmtId="43" fontId="34" fillId="0" borderId="0" xfId="1" applyFont="1" applyFill="1" applyAlignment="1">
      <alignment horizontal="center" vertical="center" wrapText="1"/>
    </xf>
    <xf numFmtId="43" fontId="34" fillId="0" borderId="0" xfId="1" applyFont="1" applyAlignment="1">
      <alignment horizontal="center" vertical="center" wrapText="1"/>
    </xf>
    <xf numFmtId="43" fontId="32" fillId="0" borderId="0" xfId="1" applyFont="1" applyFill="1" applyAlignment="1">
      <alignment horizontal="center" vertical="center" wrapText="1"/>
    </xf>
    <xf numFmtId="4" fontId="31" fillId="0" borderId="0" xfId="0" applyNumberFormat="1" applyFont="1"/>
    <xf numFmtId="43" fontId="35" fillId="0" borderId="0" xfId="1" applyFont="1" applyBorder="1" applyAlignment="1">
      <alignment horizontal="left"/>
    </xf>
    <xf numFmtId="165" fontId="31" fillId="0" borderId="0" xfId="0" applyNumberFormat="1" applyFont="1"/>
    <xf numFmtId="43" fontId="35" fillId="0" borderId="0" xfId="1" applyFont="1" applyBorder="1" applyAlignment="1">
      <alignment horizontal="right"/>
    </xf>
    <xf numFmtId="43" fontId="36" fillId="0" borderId="1" xfId="1" applyFont="1" applyFill="1" applyBorder="1" applyAlignment="1">
      <alignment horizontal="center" vertical="center" wrapText="1"/>
    </xf>
    <xf numFmtId="43" fontId="36" fillId="0" borderId="0" xfId="1" applyFont="1" applyBorder="1" applyAlignment="1">
      <alignment horizontal="center" vertical="center" wrapText="1"/>
    </xf>
    <xf numFmtId="43" fontId="36" fillId="0" borderId="1" xfId="1" applyFont="1" applyBorder="1" applyAlignment="1">
      <alignment horizontal="center" vertical="center" wrapText="1"/>
    </xf>
    <xf numFmtId="43" fontId="27" fillId="0" borderId="5" xfId="1" applyFont="1" applyFill="1" applyBorder="1" applyAlignment="1">
      <alignment horizontal="center" vertical="center" wrapText="1"/>
    </xf>
    <xf numFmtId="43" fontId="27" fillId="0" borderId="5" xfId="1" applyFont="1" applyBorder="1" applyAlignment="1">
      <alignment horizontal="center" vertical="center" wrapText="1"/>
    </xf>
    <xf numFmtId="43" fontId="34" fillId="0" borderId="5" xfId="1" applyFont="1" applyFill="1" applyBorder="1" applyAlignment="1">
      <alignment horizontal="center" vertical="center" wrapText="1"/>
    </xf>
    <xf numFmtId="43" fontId="34" fillId="0" borderId="5" xfId="1" applyFont="1" applyBorder="1" applyAlignment="1">
      <alignment horizontal="center" vertical="center" wrapText="1"/>
    </xf>
    <xf numFmtId="43" fontId="27" fillId="0" borderId="4" xfId="1" applyFont="1" applyFill="1" applyBorder="1" applyAlignment="1">
      <alignment horizontal="center" vertical="center" wrapText="1"/>
    </xf>
    <xf numFmtId="43" fontId="27" fillId="0" borderId="4" xfId="1" applyFont="1" applyBorder="1" applyAlignment="1">
      <alignment horizontal="center" vertical="center" wrapText="1"/>
    </xf>
    <xf numFmtId="43" fontId="26" fillId="0" borderId="0" xfId="1" applyFont="1" applyFill="1" applyAlignment="1">
      <alignment vertical="center" wrapText="1"/>
    </xf>
    <xf numFmtId="43" fontId="26" fillId="0" borderId="0" xfId="1" applyFont="1" applyBorder="1" applyAlignment="1">
      <alignment vertical="center" wrapText="1"/>
    </xf>
    <xf numFmtId="43" fontId="26" fillId="0" borderId="0" xfId="1" applyFont="1" applyAlignment="1">
      <alignment vertical="center" wrapText="1"/>
    </xf>
    <xf numFmtId="43" fontId="32" fillId="0" borderId="0" xfId="1" applyFont="1" applyFill="1" applyAlignment="1">
      <alignment horizontal="right" vertical="center" wrapText="1"/>
    </xf>
    <xf numFmtId="43" fontId="32" fillId="0" borderId="0" xfId="1" applyFont="1" applyBorder="1" applyAlignment="1">
      <alignment horizontal="right" vertical="center" wrapText="1"/>
    </xf>
    <xf numFmtId="43" fontId="32" fillId="0" borderId="0" xfId="1" applyFont="1" applyAlignment="1">
      <alignment horizontal="right" vertical="center" wrapText="1"/>
    </xf>
    <xf numFmtId="43" fontId="27" fillId="0" borderId="2" xfId="1" applyFont="1" applyFill="1" applyBorder="1" applyAlignment="1">
      <alignment horizontal="center" vertical="center" wrapText="1"/>
    </xf>
    <xf numFmtId="43" fontId="27" fillId="0" borderId="2" xfId="1" applyFont="1" applyBorder="1" applyAlignment="1">
      <alignment horizontal="center" vertical="center" wrapText="1"/>
    </xf>
    <xf numFmtId="43" fontId="27" fillId="0" borderId="0" xfId="1" applyFont="1" applyFill="1" applyBorder="1" applyAlignment="1">
      <alignment horizontal="center" vertical="center" wrapText="1"/>
    </xf>
    <xf numFmtId="43" fontId="27" fillId="0" borderId="0" xfId="1" applyFont="1" applyBorder="1" applyAlignment="1">
      <alignment horizontal="center" vertical="center" wrapText="1"/>
    </xf>
    <xf numFmtId="43" fontId="27" fillId="0" borderId="1" xfId="1" applyFont="1" applyFill="1" applyBorder="1" applyAlignment="1">
      <alignment horizontal="center" vertical="center" wrapText="1"/>
    </xf>
    <xf numFmtId="43" fontId="27" fillId="0" borderId="1" xfId="1" applyFont="1" applyBorder="1" applyAlignment="1">
      <alignment horizontal="center" vertical="center" wrapText="1"/>
    </xf>
    <xf numFmtId="43" fontId="26" fillId="0" borderId="0" xfId="1" applyFont="1"/>
    <xf numFmtId="43" fontId="33" fillId="0" borderId="4" xfId="1" applyFont="1" applyFill="1" applyBorder="1"/>
    <xf numFmtId="43" fontId="33" fillId="0" borderId="0" xfId="1" applyFont="1" applyBorder="1"/>
    <xf numFmtId="43" fontId="33" fillId="0" borderId="4" xfId="1" applyFont="1" applyBorder="1"/>
    <xf numFmtId="0" fontId="32" fillId="3" borderId="0" xfId="0" applyFont="1" applyFill="1" applyAlignment="1">
      <alignment vertical="center"/>
    </xf>
    <xf numFmtId="43" fontId="30" fillId="3" borderId="0" xfId="1" applyFont="1" applyFill="1"/>
    <xf numFmtId="43" fontId="29" fillId="0" borderId="0" xfId="1" applyFont="1"/>
    <xf numFmtId="43" fontId="30" fillId="0" borderId="0" xfId="0" applyNumberFormat="1" applyFont="1"/>
    <xf numFmtId="43" fontId="29" fillId="0" borderId="0" xfId="0" applyNumberFormat="1" applyFont="1"/>
    <xf numFmtId="0" fontId="24" fillId="0" borderId="0" xfId="0" applyFont="1" applyAlignment="1">
      <alignment horizontal="left" vertical="top" wrapText="1"/>
    </xf>
    <xf numFmtId="0" fontId="22" fillId="0" borderId="0" xfId="0" applyFont="1" applyAlignment="1">
      <alignment horizontal="left" vertical="top" wrapText="1"/>
    </xf>
    <xf numFmtId="0" fontId="23" fillId="2" borderId="0" xfId="0" applyFont="1" applyFill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32" fillId="0" borderId="0" xfId="0" applyFont="1" applyAlignment="1">
      <alignment horizontal="left" vertical="center" wrapText="1" indent="1"/>
    </xf>
    <xf numFmtId="0" fontId="27" fillId="0" borderId="0" xfId="0" applyFont="1" applyAlignment="1">
      <alignment horizontal="left" vertical="center" wrapText="1" indent="1"/>
    </xf>
    <xf numFmtId="39" fontId="31" fillId="0" borderId="0" xfId="0" applyNumberFormat="1" applyFont="1" applyAlignment="1">
      <alignment horizontal="right"/>
    </xf>
  </cellXfs>
  <cellStyles count="81">
    <cellStyle name="Comma 10" xfId="50" xr:uid="{00000000-0005-0000-0000-000001000000}"/>
    <cellStyle name="Comma 11" xfId="23" xr:uid="{00000000-0005-0000-0000-000002000000}"/>
    <cellStyle name="Comma 2" xfId="2" xr:uid="{00000000-0005-0000-0000-000003000000}"/>
    <cellStyle name="Comma 2 2" xfId="13" xr:uid="{00000000-0005-0000-0000-000004000000}"/>
    <cellStyle name="Comma 2 2 2" xfId="56" xr:uid="{00000000-0005-0000-0000-000005000000}"/>
    <cellStyle name="Comma 2 2 3" xfId="38" xr:uid="{00000000-0005-0000-0000-000006000000}"/>
    <cellStyle name="Comma 2 2 4" xfId="74" xr:uid="{00000000-0005-0000-0000-000007000000}"/>
    <cellStyle name="Comma 2 3" xfId="18" xr:uid="{00000000-0005-0000-0000-000008000000}"/>
    <cellStyle name="Comma 2 3 2" xfId="58" xr:uid="{00000000-0005-0000-0000-000009000000}"/>
    <cellStyle name="Comma 2 3 3" xfId="43" xr:uid="{00000000-0005-0000-0000-00000A000000}"/>
    <cellStyle name="Comma 2 3 4" xfId="79" xr:uid="{00000000-0005-0000-0000-00000B000000}"/>
    <cellStyle name="Comma 2 4" xfId="28" xr:uid="{00000000-0005-0000-0000-00000C000000}"/>
    <cellStyle name="Comma 2 4 2" xfId="52" xr:uid="{00000000-0005-0000-0000-00000D000000}"/>
    <cellStyle name="Comma 2 5" xfId="48" xr:uid="{00000000-0005-0000-0000-00000E000000}"/>
    <cellStyle name="Comma 2 5 2" xfId="61" xr:uid="{00000000-0005-0000-0000-00000F000000}"/>
    <cellStyle name="Comma 2 6" xfId="62" xr:uid="{00000000-0005-0000-0000-000010000000}"/>
    <cellStyle name="Comma 2 7" xfId="25" xr:uid="{00000000-0005-0000-0000-000011000000}"/>
    <cellStyle name="Comma 2 8" xfId="65" xr:uid="{00000000-0005-0000-0000-000012000000}"/>
    <cellStyle name="Comma 3" xfId="3" xr:uid="{00000000-0005-0000-0000-000013000000}"/>
    <cellStyle name="Comma 3 2" xfId="53" xr:uid="{00000000-0005-0000-0000-000014000000}"/>
    <cellStyle name="Comma 3 3" xfId="29" xr:uid="{00000000-0005-0000-0000-000015000000}"/>
    <cellStyle name="Comma 3 4" xfId="66" xr:uid="{00000000-0005-0000-0000-000016000000}"/>
    <cellStyle name="Comma 4" xfId="11" xr:uid="{00000000-0005-0000-0000-000017000000}"/>
    <cellStyle name="Comma 4 2" xfId="55" xr:uid="{00000000-0005-0000-0000-000018000000}"/>
    <cellStyle name="Comma 4 3" xfId="36" xr:uid="{00000000-0005-0000-0000-000019000000}"/>
    <cellStyle name="Comma 4 4" xfId="72" xr:uid="{00000000-0005-0000-0000-00001A000000}"/>
    <cellStyle name="Comma 5" xfId="16" xr:uid="{00000000-0005-0000-0000-00001B000000}"/>
    <cellStyle name="Comma 5 2" xfId="57" xr:uid="{00000000-0005-0000-0000-00001C000000}"/>
    <cellStyle name="Comma 5 3" xfId="41" xr:uid="{00000000-0005-0000-0000-00001D000000}"/>
    <cellStyle name="Comma 5 4" xfId="77" xr:uid="{00000000-0005-0000-0000-00001E000000}"/>
    <cellStyle name="Comma 6" xfId="27" xr:uid="{00000000-0005-0000-0000-00001F000000}"/>
    <cellStyle name="Comma 6 2" xfId="51" xr:uid="{00000000-0005-0000-0000-000020000000}"/>
    <cellStyle name="Comma 7" xfId="46" xr:uid="{00000000-0005-0000-0000-000021000000}"/>
    <cellStyle name="Comma 7 2" xfId="59" xr:uid="{00000000-0005-0000-0000-000022000000}"/>
    <cellStyle name="Comma 8" xfId="49" xr:uid="{00000000-0005-0000-0000-000023000000}"/>
    <cellStyle name="Comma 9" xfId="60" xr:uid="{00000000-0005-0000-0000-000024000000}"/>
    <cellStyle name="Currency 2" xfId="63" xr:uid="{00000000-0005-0000-0000-000025000000}"/>
    <cellStyle name="Millares" xfId="1" builtinId="3"/>
    <cellStyle name="Millares 2" xfId="4" xr:uid="{00000000-0005-0000-0000-000026000000}"/>
    <cellStyle name="Millares 2 2" xfId="54" xr:uid="{00000000-0005-0000-0000-000027000000}"/>
    <cellStyle name="Millares 2 3" xfId="30" xr:uid="{00000000-0005-0000-0000-000028000000}"/>
    <cellStyle name="Millares 2 4" xfId="67" xr:uid="{00000000-0005-0000-0000-000029000000}"/>
    <cellStyle name="Normal" xfId="0" builtinId="0"/>
    <cellStyle name="Normal 2" xfId="5" xr:uid="{00000000-0005-0000-0000-00002B000000}"/>
    <cellStyle name="Normal 2 2" xfId="12" xr:uid="{00000000-0005-0000-0000-00002C000000}"/>
    <cellStyle name="Normal 2 2 2" xfId="37" xr:uid="{00000000-0005-0000-0000-00002D000000}"/>
    <cellStyle name="Normal 2 2 3" xfId="73" xr:uid="{00000000-0005-0000-0000-00002E000000}"/>
    <cellStyle name="Normal 2 3" xfId="17" xr:uid="{00000000-0005-0000-0000-00002F000000}"/>
    <cellStyle name="Normal 2 3 2" xfId="42" xr:uid="{00000000-0005-0000-0000-000030000000}"/>
    <cellStyle name="Normal 2 3 3" xfId="78" xr:uid="{00000000-0005-0000-0000-000031000000}"/>
    <cellStyle name="Normal 2 4" xfId="21" xr:uid="{00000000-0005-0000-0000-000032000000}"/>
    <cellStyle name="Normal 2 5" xfId="47" xr:uid="{00000000-0005-0000-0000-000033000000}"/>
    <cellStyle name="Normal 2 6" xfId="24" xr:uid="{00000000-0005-0000-0000-000034000000}"/>
    <cellStyle name="Normal 3" xfId="7" xr:uid="{00000000-0005-0000-0000-000035000000}"/>
    <cellStyle name="Normal 3 2" xfId="32" xr:uid="{00000000-0005-0000-0000-000036000000}"/>
    <cellStyle name="Normal 3 3" xfId="68" xr:uid="{00000000-0005-0000-0000-000037000000}"/>
    <cellStyle name="Normal 4" xfId="8" xr:uid="{00000000-0005-0000-0000-000038000000}"/>
    <cellStyle name="Normal 4 2" xfId="45" xr:uid="{00000000-0005-0000-0000-000039000000}"/>
    <cellStyle name="Normal 4 3" xfId="33" xr:uid="{00000000-0005-0000-0000-00003A000000}"/>
    <cellStyle name="Normal 4 4" xfId="69" xr:uid="{00000000-0005-0000-0000-00003B000000}"/>
    <cellStyle name="Normal 5" xfId="9" xr:uid="{00000000-0005-0000-0000-00003C000000}"/>
    <cellStyle name="Normal 5 2" xfId="34" xr:uid="{00000000-0005-0000-0000-00003D000000}"/>
    <cellStyle name="Normal 5 3" xfId="70" xr:uid="{00000000-0005-0000-0000-00003E000000}"/>
    <cellStyle name="Normal 6" xfId="10" xr:uid="{00000000-0005-0000-0000-00003F000000}"/>
    <cellStyle name="Normal 6 2" xfId="35" xr:uid="{00000000-0005-0000-0000-000040000000}"/>
    <cellStyle name="Normal 6 3" xfId="71" xr:uid="{00000000-0005-0000-0000-000041000000}"/>
    <cellStyle name="Normal 7" xfId="15" xr:uid="{00000000-0005-0000-0000-000042000000}"/>
    <cellStyle name="Normal 7 2" xfId="40" xr:uid="{00000000-0005-0000-0000-000043000000}"/>
    <cellStyle name="Normal 7 3" xfId="76" xr:uid="{00000000-0005-0000-0000-000044000000}"/>
    <cellStyle name="Normal 8" xfId="20" xr:uid="{00000000-0005-0000-0000-000045000000}"/>
    <cellStyle name="Normal 9" xfId="22" xr:uid="{00000000-0005-0000-0000-000046000000}"/>
    <cellStyle name="Percent 2" xfId="14" xr:uid="{00000000-0005-0000-0000-000047000000}"/>
    <cellStyle name="Percent 2 2" xfId="39" xr:uid="{00000000-0005-0000-0000-000048000000}"/>
    <cellStyle name="Percent 2 3" xfId="75" xr:uid="{00000000-0005-0000-0000-000049000000}"/>
    <cellStyle name="Percent 3" xfId="19" xr:uid="{00000000-0005-0000-0000-00004A000000}"/>
    <cellStyle name="Percent 3 2" xfId="44" xr:uid="{00000000-0005-0000-0000-00004B000000}"/>
    <cellStyle name="Percent 3 3" xfId="80" xr:uid="{00000000-0005-0000-0000-00004C000000}"/>
    <cellStyle name="Percent 4" xfId="64" xr:uid="{00000000-0005-0000-0000-00004D000000}"/>
    <cellStyle name="Percent 5" xfId="26" xr:uid="{00000000-0005-0000-0000-00004E000000}"/>
    <cellStyle name="Porcentual 2" xfId="6" xr:uid="{00000000-0005-0000-0000-00004F000000}"/>
    <cellStyle name="Porcentual 2 2" xfId="31" xr:uid="{00000000-0005-0000-0000-000050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://www.google.com.do/imgres?q=logo+tss&amp;sa=X&amp;biw=1280&amp;bih=793&amp;tbm=isch&amp;tbnid=Q8szm7kaXSiVYM:&amp;imgrefurl=http://www.tss2.gov.do/Login.aspx?log=r&amp;docid=iZpj_82smS2_5M&amp;imgurl=http://www.tss2.gov.do/images/logoTSShorizontal.gif&amp;w=185&amp;h=60&amp;ei=CHPAUbS0GarD0QHjsoCQDA&amp;zoom=1&amp;iact=hc&amp;vpx=316&amp;vpy=202&amp;dur=2781&amp;hovh=48&amp;hovw=148&amp;tx=91&amp;ty=41&amp;page=1&amp;tbnh=48&amp;tbnw=148&amp;start=0&amp;ndsp=27&amp;ved=1t:429,r:2,s:0,i:84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4733925</xdr:colOff>
      <xdr:row>5</xdr:row>
      <xdr:rowOff>0</xdr:rowOff>
    </xdr:from>
    <xdr:to>
      <xdr:col>1</xdr:col>
      <xdr:colOff>1999</xdr:colOff>
      <xdr:row>6</xdr:row>
      <xdr:rowOff>244593</xdr:rowOff>
    </xdr:to>
    <xdr:sp macro="" textlink="">
      <xdr:nvSpPr>
        <xdr:cNvPr id="15826" name="rg_hi" descr="data:image/jpeg;base64,/9j/4AAQSkZJRgABAQAAAQABAAD/2wCEAAkGBggSERQUExEVFRUUGR0ZFRgYFRUdFRgcHiIfHxsbHh4dHjIfICUvHyApJy8sIzMpLzE4IR8xOzQxOCY3LikBCQoKDAsOGQ4PGjUkHiQ1NDU1NTU1LTY0NTQ1MjQuMSw1LTUxNDQ0LzMtNik1NTUvLjUyLC42KTYsKSoqNCk1NP/AABEIADAAlAMBIgACEQEDEQH/xAAcAAACAwADAQAAAAAAAAAAAAAABwQFBgIDCAH/xAA7EAACAQEHAQcBBAcJAAAAAAABAhEDAAQFBhIhMRMHIkFRYXGBMhQjkaEVQlJicpLBFyQzNkNTc7Gz/8QAGAEBAQEBAQAAAAAAAAAAAAAAAAUEAgP/xAAhEQABAwUAAgMAAAAAAAAAAAAAAQIEAxESEzEUIiGBsf/aAAwDAQACEQMRAD8AeNixaNd8Ru9R6iI0tSIFSOFJEhZ4mIJHhI87AVmasXv93pq9KmrLq+8LT3R4cEcnad48rYetm3G2EdcjvapVVBH7vHHv5WYOYMCpXqkEZipVtSsIMESODyINl1i+XMQu0l1lP9xZK/Pivzt62jz/ACGuyaq4mOvmi3Thq8vZ5pVIp3iEcmFYToeeP4T77f8AVtbZKECzAyHjT1KbUXMtSjSTyUPHuQRH8tuoU1ai639OqNZXLi41dixbA5/7OsVxC8JVo4i92VaYQooqQTqY6u64HBj4tWNRvrFvMFDAcdbGGwz9JVgQxXq66sbLr+nqfHNmtgOVsUwWhfb1Vvr3zTRLKjCoACkt+s558YsAybFvN+UcrY7mE1q9fEymho07uQSJ2ph1VF8B7Hyto8lXfOmF4qtzq9e83RyFL6KrUlDCVdWIISDswmOfewDtsWTHbrnLF6VehcbvVNAVVD1HDaSdTFVBblVEEmPP0tU4v2NZkud3N6u2IVKtZAGKU1qhz56GDkv7ECfysA/bFsp2Z4zjF5uCNfKT066Eo2umULgQQ8EDkHf1Btq7AFixYsAWLFiwGez5mB7pc3dTFR/u6fozfrfAk/Fs92N3pDQvCFpcVtbSSWIdVhiTzJU/hbr7Z+p0rt+z1Gn30HT+U2XOD41fbrV6tB9LwVOwIIPgQed97VKNDZHVE6pIkSdUlMuIn6eh7zQDoySRqBWVMMJESD4G2I/s+xCl/g3oD4qU599LEH8LUtz7YcQTT9ouqkMJVlLUyRwSA4Kt8EWYuX8du18oLXphgrSIYQQQYI2Mcjw2tLkwL2Won3c2tqUZHOi0xPAr/do6qQG2DAgrPlPgfe1nkEv9s246bT7Sv9bbXM12pvdK4bwRmHoVGoH8Rai7PcJZUauwg1IVP4BuW+T+Sg+NoqRNUlqM5051Y1EsbGxYsWtGwQeH/wCcn/5H/wDKzyxN7kKT9coKRUrU1kBNJ2IJO0EGLKa55Ox0Zoa9m7v9nLsep3dMGnAPM87cWaGZMCoX261rs5hayFZHKnkN8GD8WAS987Eb1rN5wfEEZJOiKpDr5qtWmSG+dPzYy92g5xwy/wBK54mWenUKjv6Syqx0iorj6hPMzwfG3Vgtz7TcE10KF1F4oliRCmpTnjUukh1mODFpGEZGzjiuJUr3idPo06RUwQFlVOoU1SZEnknzNgNv2l5Ny/ibU6T3unQvibUu+hcht9JplgzA8iNxv6grm85I7ScIRql3vJejSBYilVLKFG5PSceXMA21/a12b4vXvFLELgf7xTC6lBAYlDKOpOxI4IPkLZ/EMydrV6otdjcCmtSj1BRKsQRB7zNoEjxFgN/2S5/rYpdWNUAV6LBamkQrAiVYDwmDI9Lbm2F7I8g1sMujCsQa9Zg1QKZCgCFSfGJJJ9fS26sAWLFiwBYsWLAZ7PWXmvlzdFE1F79L+JfD5Ej5sh2VgSCCCCQQRBBGxBHgbembY7OvZ7db2Gq0gKd4/a4WpHg/9G5G3ItviSUpejuE2bEWt7t6grMFzRiF27qkVKJ+qjVGqk3wfpPqPwNm/ljOGH3m7s1Gk4aiFD0FUalmYC8KRsYiODsOLKy89nuZEphzdi0kjQrKziOCQDEHzB94sw+zvK2LXI1lrdLQ+kqV3ckTMmAYAMQZ3kjnf3l6HMyaqXPCF5DH4vT4Lmhj+E3mj3z01qpq0VWVGanE6o1TpInnwDeRtOp41hfdAr0u8CUAdNwszG+8QZ8oPlamOQbh3e+5C0lpbimZ0IUVt1gGD4bbcW+jIl0gA1qxEANJU6tJqFNysjSahgCBxPFpNiyW/wCn8KiftFKNOueokaf2uePXi3xMfw4tp6qKS2hQzKC5hT3ZO/1Ae5A8bVVXIdwZi2t9wgjucoqqGErt3VAMbc27L5ku61KnUNWqPvRV0grp1BkYbaf3AJ5gnewFjfMfw6lUWk9VA7T3dSyoCs5Zt9lhTudrcq2NXJUpvrBSo2lWUgrME7ngAaTPlFq3FsmXW8OzNVqBXOpkXRGvp9MNJXVssbTEji3a2VbsaC0eo66WZ9a6VfUwYE7LAPekR4gWAk3nMGHrQNcOKlMELNMhpYkKBsYmSBvFud1xu5voBbpu5IWnV7lUkGDCnc+4kHwtCuuVqVOhUorWqjqOahfuagTEiCukjbcMDMmbQaXZ9cF0w7EqCCCE0N3ncd1VAQBnP0aebAXdHH8Kf6bxRaOYqIeNPkf31/mXzFumtmjCVV2NenoRQxbWmkyXEAzuZpsPj0MZ7Dez6rBavXYOSB92UIKBaA0ktTHjd1MgAjcSebT6uQrmQIrVVK01phh05AArg7FIkiuwPsseoFtTzDhZBPXpiFDMC6gqDEahO31AfI87RqmbLgKVKqoeoK7FaQRZZtOokjeCIUnnfwm0Jch3YVOoK9bUBCEmmdENSYRK+BpDY7btt5SauUqRu1O7is4VJklaLB5JJDoyGmdzI22sBYLjmHGZrIpCB2VmCuqmDLK0MvI5AiR524JmHDD/AK9MAsFUmokOSFI077/UPxHnaqXIlyEAVasLBQEoSrgINclZY/djZpHO3l8vORLvUMteKxJfW29MBm+7MkBI5piNttTeewF/cL9RrU1qJOlxIkQbFuOG4fToUkpKSQggExPzAixYD//Z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D23D0000}"/>
            </a:ext>
          </a:extLst>
        </xdr:cNvPr>
        <xdr:cNvSpPr>
          <a:spLocks noChangeAspect="1" noChangeArrowheads="1"/>
        </xdr:cNvSpPr>
      </xdr:nvSpPr>
      <xdr:spPr bwMode="auto">
        <a:xfrm>
          <a:off x="6562725" y="133350"/>
          <a:ext cx="0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2219325</xdr:colOff>
      <xdr:row>5</xdr:row>
      <xdr:rowOff>66675</xdr:rowOff>
    </xdr:from>
    <xdr:to>
      <xdr:col>0</xdr:col>
      <xdr:colOff>2219325</xdr:colOff>
      <xdr:row>7</xdr:row>
      <xdr:rowOff>299626</xdr:rowOff>
    </xdr:to>
    <xdr:pic>
      <xdr:nvPicPr>
        <xdr:cNvPr id="15829" name="Picture 4" descr="Logo TSS">
          <a:extLst>
            <a:ext uri="{FF2B5EF4-FFF2-40B4-BE49-F238E27FC236}">
              <a16:creationId xmlns:a16="http://schemas.microsoft.com/office/drawing/2014/main" id="{00000000-0008-0000-0000-0000D53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48125" y="228600"/>
          <a:ext cx="0" cy="847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0</xdr:colOff>
      <xdr:row>7</xdr:row>
      <xdr:rowOff>232951</xdr:rowOff>
    </xdr:to>
    <xdr:pic>
      <xdr:nvPicPr>
        <xdr:cNvPr id="11" name="Picture 5" descr="Logo TSS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987778"/>
          <a:ext cx="0" cy="844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235185</xdr:colOff>
      <xdr:row>0</xdr:row>
      <xdr:rowOff>70557</xdr:rowOff>
    </xdr:from>
    <xdr:to>
      <xdr:col>5</xdr:col>
      <xdr:colOff>35278</xdr:colOff>
      <xdr:row>5</xdr:row>
      <xdr:rowOff>240411</xdr:rowOff>
    </xdr:to>
    <xdr:pic>
      <xdr:nvPicPr>
        <xdr:cNvPr id="6" name="Picture 5" descr="Logo&#10;&#10;Description automatically generated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030" t="20051" r="29735" b="32356"/>
        <a:stretch/>
      </xdr:blipFill>
      <xdr:spPr bwMode="auto">
        <a:xfrm>
          <a:off x="5303426" y="70557"/>
          <a:ext cx="1328796" cy="1439854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J73"/>
  <sheetViews>
    <sheetView tabSelected="1" zoomScaleNormal="100" workbookViewId="0">
      <selection activeCell="J10" sqref="J10"/>
    </sheetView>
  </sheetViews>
  <sheetFormatPr baseColWidth="10" defaultColWidth="11.42578125" defaultRowHeight="12.75" x14ac:dyDescent="0.2"/>
  <cols>
    <col min="1" max="1" width="51" customWidth="1"/>
    <col min="2" max="2" width="22.42578125" customWidth="1"/>
    <col min="3" max="3" width="2.5703125" customWidth="1"/>
    <col min="4" max="4" width="22.85546875" customWidth="1"/>
    <col min="5" max="5" width="21.28515625" hidden="1" customWidth="1"/>
    <col min="8" max="8" width="15.5703125" customWidth="1"/>
    <col min="9" max="9" width="19" bestFit="1" customWidth="1"/>
    <col min="10" max="10" width="14.28515625" bestFit="1" customWidth="1"/>
  </cols>
  <sheetData>
    <row r="3" spans="1:9" ht="23.25" customHeight="1" x14ac:dyDescent="0.2"/>
    <row r="4" spans="1:9" ht="24.75" customHeight="1" x14ac:dyDescent="0.2"/>
    <row r="5" spans="1:9" ht="25.5" customHeight="1" x14ac:dyDescent="0.2">
      <c r="A5" s="92" t="s">
        <v>1</v>
      </c>
      <c r="B5" s="92"/>
      <c r="C5" s="92"/>
      <c r="D5" s="92"/>
    </row>
    <row r="6" spans="1:9" ht="22.5" customHeight="1" x14ac:dyDescent="0.2">
      <c r="A6" s="93" t="s">
        <v>2</v>
      </c>
      <c r="B6" s="93"/>
      <c r="C6" s="93"/>
      <c r="D6" s="93"/>
      <c r="E6" s="20"/>
    </row>
    <row r="7" spans="1:9" ht="26.25" customHeight="1" x14ac:dyDescent="0.2">
      <c r="A7" s="94" t="s">
        <v>54</v>
      </c>
      <c r="B7" s="94"/>
      <c r="C7" s="94"/>
      <c r="D7" s="94"/>
      <c r="E7" s="21"/>
    </row>
    <row r="8" spans="1:9" ht="30" customHeight="1" x14ac:dyDescent="0.2">
      <c r="A8" s="95" t="s">
        <v>3</v>
      </c>
      <c r="B8" s="95"/>
      <c r="C8" s="95"/>
      <c r="D8" s="95"/>
      <c r="E8" s="21"/>
    </row>
    <row r="9" spans="1:9" ht="15.75" x14ac:dyDescent="0.2">
      <c r="A9" s="29"/>
      <c r="B9" s="29"/>
      <c r="C9" s="29"/>
      <c r="D9" s="29"/>
      <c r="E9" s="1"/>
    </row>
    <row r="10" spans="1:9" ht="21" customHeight="1" x14ac:dyDescent="0.2">
      <c r="A10" s="31"/>
      <c r="B10" s="33">
        <v>2025</v>
      </c>
      <c r="C10" s="34"/>
      <c r="D10" s="39">
        <v>2024</v>
      </c>
      <c r="E10" s="3" t="s">
        <v>4</v>
      </c>
    </row>
    <row r="11" spans="1:9" ht="23.25" customHeight="1" x14ac:dyDescent="0.2">
      <c r="A11" s="30" t="s">
        <v>5</v>
      </c>
      <c r="B11" s="31"/>
      <c r="C11" s="31"/>
      <c r="D11" s="36"/>
      <c r="E11" s="2"/>
    </row>
    <row r="12" spans="1:9" x14ac:dyDescent="0.2">
      <c r="A12" s="30" t="s">
        <v>6</v>
      </c>
      <c r="B12" s="31"/>
      <c r="C12" s="31"/>
      <c r="D12" s="36"/>
      <c r="E12" s="2"/>
    </row>
    <row r="13" spans="1:9" ht="15" x14ac:dyDescent="0.25">
      <c r="A13" s="96" t="s">
        <v>7</v>
      </c>
      <c r="B13" s="40">
        <v>378158591.74999988</v>
      </c>
      <c r="C13" s="41"/>
      <c r="D13" s="42">
        <v>369045133.49000001</v>
      </c>
      <c r="E13" s="4">
        <v>66446234.579999998</v>
      </c>
    </row>
    <row r="14" spans="1:9" ht="15" hidden="1" customHeight="1" x14ac:dyDescent="0.2">
      <c r="A14" s="96" t="s">
        <v>33</v>
      </c>
      <c r="B14" s="43"/>
      <c r="C14" s="44"/>
      <c r="D14" s="42">
        <v>0</v>
      </c>
      <c r="E14" s="5">
        <v>0</v>
      </c>
    </row>
    <row r="15" spans="1:9" ht="4.5" hidden="1" customHeight="1" x14ac:dyDescent="0.2">
      <c r="A15" s="96" t="s">
        <v>34</v>
      </c>
      <c r="B15" s="43"/>
      <c r="C15" s="44"/>
      <c r="D15" s="45">
        <v>0</v>
      </c>
      <c r="E15" s="5">
        <v>0</v>
      </c>
    </row>
    <row r="16" spans="1:9" ht="15" x14ac:dyDescent="0.25">
      <c r="A16" s="96" t="s">
        <v>8</v>
      </c>
      <c r="B16" s="40">
        <v>6987684.4100000001</v>
      </c>
      <c r="C16" s="46"/>
      <c r="D16" s="42">
        <v>5111898.37</v>
      </c>
      <c r="E16" s="4">
        <v>39278.22</v>
      </c>
      <c r="H16" s="4"/>
      <c r="I16" s="25"/>
    </row>
    <row r="17" spans="1:9" ht="15" x14ac:dyDescent="0.25">
      <c r="A17" s="96" t="s">
        <v>9</v>
      </c>
      <c r="B17" s="40">
        <v>2288445.110000005</v>
      </c>
      <c r="C17" s="46"/>
      <c r="D17" s="42">
        <v>1601864.82</v>
      </c>
      <c r="E17" s="4">
        <v>1052412.320000005</v>
      </c>
      <c r="H17" s="4"/>
      <c r="I17" s="26"/>
    </row>
    <row r="18" spans="1:9" x14ac:dyDescent="0.2">
      <c r="A18" s="96" t="s">
        <v>10</v>
      </c>
      <c r="B18" s="47">
        <v>96540338.400000006</v>
      </c>
      <c r="C18" s="48"/>
      <c r="D18" s="49">
        <v>82804585.950000003</v>
      </c>
      <c r="E18" s="6">
        <v>22046141.309999999</v>
      </c>
      <c r="H18" s="27"/>
      <c r="I18" s="25"/>
    </row>
    <row r="19" spans="1:9" ht="15" hidden="1" customHeight="1" x14ac:dyDescent="0.25">
      <c r="A19" s="96" t="s">
        <v>11</v>
      </c>
      <c r="B19" s="50">
        <v>0</v>
      </c>
      <c r="C19" s="51"/>
      <c r="D19" s="52">
        <v>0</v>
      </c>
      <c r="E19" s="7">
        <v>0</v>
      </c>
    </row>
    <row r="20" spans="1:9" ht="15" x14ac:dyDescent="0.2">
      <c r="A20" s="30" t="s">
        <v>12</v>
      </c>
      <c r="B20" s="53">
        <f t="shared" ref="B20" si="0">SUM(B13:B19)</f>
        <v>483975059.66999996</v>
      </c>
      <c r="C20" s="54"/>
      <c r="D20" s="53">
        <f t="shared" ref="D20" si="1">SUM(D13:D19)</f>
        <v>458563482.63</v>
      </c>
      <c r="E20" s="8">
        <f t="shared" ref="E20" si="2">SUM(E13:E19)</f>
        <v>89584066.430000007</v>
      </c>
      <c r="I20" s="25"/>
    </row>
    <row r="21" spans="1:9" ht="10.5" customHeight="1" x14ac:dyDescent="0.2">
      <c r="A21" s="30"/>
      <c r="B21" s="55"/>
      <c r="C21" s="54"/>
      <c r="D21" s="56"/>
      <c r="E21" s="9"/>
    </row>
    <row r="22" spans="1:9" ht="15" x14ac:dyDescent="0.2">
      <c r="A22" s="30" t="s">
        <v>13</v>
      </c>
      <c r="B22" s="55"/>
      <c r="C22" s="54"/>
      <c r="D22" s="56"/>
      <c r="E22" s="9"/>
    </row>
    <row r="23" spans="1:9" ht="15" hidden="1" customHeight="1" x14ac:dyDescent="0.2">
      <c r="A23" s="96" t="s">
        <v>35</v>
      </c>
      <c r="B23" s="57">
        <v>0</v>
      </c>
      <c r="C23" s="45"/>
      <c r="D23" s="44">
        <v>0</v>
      </c>
      <c r="E23" s="10">
        <v>0</v>
      </c>
    </row>
    <row r="24" spans="1:9" ht="15" hidden="1" customHeight="1" x14ac:dyDescent="0.2">
      <c r="A24" s="96" t="s">
        <v>36</v>
      </c>
      <c r="B24" s="57">
        <v>0</v>
      </c>
      <c r="C24" s="45"/>
      <c r="D24" s="44">
        <v>0</v>
      </c>
      <c r="E24" s="10">
        <v>0</v>
      </c>
    </row>
    <row r="25" spans="1:9" ht="15" hidden="1" customHeight="1" x14ac:dyDescent="0.2">
      <c r="A25" s="96" t="s">
        <v>37</v>
      </c>
      <c r="B25" s="57">
        <v>0</v>
      </c>
      <c r="C25" s="45"/>
      <c r="D25" s="44">
        <v>0</v>
      </c>
      <c r="E25" s="10">
        <v>0</v>
      </c>
    </row>
    <row r="26" spans="1:9" ht="15" hidden="1" customHeight="1" x14ac:dyDescent="0.2">
      <c r="A26" s="96" t="s">
        <v>38</v>
      </c>
      <c r="B26" s="57">
        <v>0</v>
      </c>
      <c r="C26" s="45"/>
      <c r="D26" s="44">
        <v>0</v>
      </c>
      <c r="E26" s="10">
        <v>0</v>
      </c>
    </row>
    <row r="27" spans="1:9" ht="15" x14ac:dyDescent="0.25">
      <c r="A27" s="96" t="s">
        <v>14</v>
      </c>
      <c r="B27" s="58">
        <v>110756263.97999993</v>
      </c>
      <c r="C27" s="59"/>
      <c r="D27" s="60">
        <v>135035803.47</v>
      </c>
      <c r="E27" s="11">
        <v>46836225.920000002</v>
      </c>
    </row>
    <row r="28" spans="1:9" ht="15" x14ac:dyDescent="0.25">
      <c r="A28" s="96" t="s">
        <v>15</v>
      </c>
      <c r="B28" s="58">
        <v>14290097.630000003</v>
      </c>
      <c r="C28" s="61"/>
      <c r="D28" s="60">
        <v>9589619.3100000005</v>
      </c>
      <c r="E28" s="12">
        <v>33613624.57</v>
      </c>
    </row>
    <row r="29" spans="1:9" ht="15" hidden="1" customHeight="1" x14ac:dyDescent="0.2">
      <c r="A29" s="96" t="s">
        <v>16</v>
      </c>
      <c r="B29" s="62">
        <v>0</v>
      </c>
      <c r="C29" s="63"/>
      <c r="D29" s="64">
        <v>0</v>
      </c>
      <c r="E29" s="13">
        <v>0</v>
      </c>
    </row>
    <row r="30" spans="1:9" ht="15" x14ac:dyDescent="0.2">
      <c r="A30" s="30" t="s">
        <v>17</v>
      </c>
      <c r="B30" s="65">
        <f t="shared" ref="B30" si="3">SUM(B23:B29)</f>
        <v>125046361.60999992</v>
      </c>
      <c r="C30" s="54"/>
      <c r="D30" s="66">
        <f t="shared" ref="D30" si="4">SUM(D23:D29)</f>
        <v>144625422.78</v>
      </c>
      <c r="E30" s="8">
        <f t="shared" ref="E30" si="5">SUM(E23:E29)</f>
        <v>80449850.49000001</v>
      </c>
    </row>
    <row r="31" spans="1:9" ht="9" customHeight="1" x14ac:dyDescent="0.2">
      <c r="A31" s="30"/>
      <c r="B31" s="67"/>
      <c r="C31" s="54"/>
      <c r="D31" s="68"/>
      <c r="E31" s="8"/>
    </row>
    <row r="32" spans="1:9" ht="15.75" thickBot="1" x14ac:dyDescent="0.25">
      <c r="A32" s="30" t="s">
        <v>18</v>
      </c>
      <c r="B32" s="69">
        <f>+B20+B30</f>
        <v>609021421.27999985</v>
      </c>
      <c r="C32" s="54"/>
      <c r="D32" s="70">
        <f>+D20+D30</f>
        <v>603188905.40999997</v>
      </c>
      <c r="E32" s="14">
        <f t="shared" ref="E32" si="6">+E20+E30</f>
        <v>170033916.92000002</v>
      </c>
    </row>
    <row r="33" spans="1:10" ht="13.5" customHeight="1" thickTop="1" x14ac:dyDescent="0.2">
      <c r="A33" s="97" t="s">
        <v>19</v>
      </c>
      <c r="B33" s="71"/>
      <c r="C33" s="72"/>
      <c r="D33" s="73"/>
      <c r="E33" s="2"/>
    </row>
    <row r="34" spans="1:10" ht="10.5" customHeight="1" x14ac:dyDescent="0.2">
      <c r="A34" s="97"/>
      <c r="B34" s="74"/>
      <c r="C34" s="75"/>
      <c r="D34" s="76"/>
      <c r="E34" s="15"/>
    </row>
    <row r="35" spans="1:10" ht="10.5" customHeight="1" x14ac:dyDescent="0.2">
      <c r="A35" s="97" t="s">
        <v>20</v>
      </c>
      <c r="B35" s="74"/>
      <c r="C35" s="75"/>
      <c r="D35" s="76"/>
      <c r="E35" s="15"/>
    </row>
    <row r="36" spans="1:10" ht="15" customHeight="1" x14ac:dyDescent="0.2">
      <c r="A36" s="97"/>
      <c r="B36" s="57" t="s">
        <v>0</v>
      </c>
      <c r="C36" s="45"/>
      <c r="D36" s="44" t="s">
        <v>0</v>
      </c>
      <c r="E36" s="10" t="s">
        <v>0</v>
      </c>
    </row>
    <row r="37" spans="1:10" ht="15" x14ac:dyDescent="0.25">
      <c r="A37" s="96" t="s">
        <v>21</v>
      </c>
      <c r="B37" s="40">
        <v>23360766.099999972</v>
      </c>
      <c r="C37" s="46"/>
      <c r="D37" s="42">
        <v>40217765.490000002</v>
      </c>
      <c r="E37" s="4">
        <v>11996950.539999999</v>
      </c>
    </row>
    <row r="38" spans="1:10" ht="15" hidden="1" customHeight="1" x14ac:dyDescent="0.2">
      <c r="A38" s="96" t="s">
        <v>39</v>
      </c>
      <c r="B38" s="40"/>
      <c r="C38" s="45"/>
      <c r="D38" s="40">
        <v>0</v>
      </c>
      <c r="E38" s="5">
        <v>0</v>
      </c>
    </row>
    <row r="39" spans="1:10" ht="30" hidden="1" customHeight="1" x14ac:dyDescent="0.2">
      <c r="A39" s="96" t="s">
        <v>40</v>
      </c>
      <c r="B39" s="40"/>
      <c r="C39" s="45"/>
      <c r="D39" s="40">
        <v>0</v>
      </c>
      <c r="E39" s="5">
        <v>0</v>
      </c>
    </row>
    <row r="40" spans="1:10" ht="15" x14ac:dyDescent="0.25">
      <c r="A40" s="96" t="s">
        <v>22</v>
      </c>
      <c r="B40" s="40">
        <f>10460666.67+15728.68</f>
        <v>10476395.35</v>
      </c>
      <c r="C40" s="46"/>
      <c r="D40" s="42">
        <v>10991415.33</v>
      </c>
      <c r="E40" s="4">
        <v>15728.68</v>
      </c>
    </row>
    <row r="41" spans="1:10" ht="15" hidden="1" customHeight="1" x14ac:dyDescent="0.2">
      <c r="A41" s="96" t="s">
        <v>41</v>
      </c>
      <c r="B41" s="57"/>
      <c r="C41" s="45"/>
      <c r="D41" s="44">
        <v>0</v>
      </c>
      <c r="E41" s="5">
        <v>0</v>
      </c>
    </row>
    <row r="42" spans="1:10" ht="15" hidden="1" customHeight="1" x14ac:dyDescent="0.2">
      <c r="A42" s="96" t="s">
        <v>42</v>
      </c>
      <c r="B42" s="57"/>
      <c r="C42" s="45"/>
      <c r="D42" s="44">
        <v>0</v>
      </c>
      <c r="E42" s="5">
        <v>0</v>
      </c>
    </row>
    <row r="43" spans="1:10" ht="15" hidden="1" customHeight="1" x14ac:dyDescent="0.2">
      <c r="A43" s="96" t="s">
        <v>43</v>
      </c>
      <c r="B43" s="57"/>
      <c r="C43" s="45"/>
      <c r="D43" s="44">
        <v>0</v>
      </c>
      <c r="E43" s="5">
        <v>0</v>
      </c>
    </row>
    <row r="44" spans="1:10" ht="15" x14ac:dyDescent="0.25">
      <c r="A44" s="96" t="s">
        <v>23</v>
      </c>
      <c r="B44" s="40">
        <v>730</v>
      </c>
      <c r="C44" s="46"/>
      <c r="D44" s="42">
        <v>8892.9599999999991</v>
      </c>
      <c r="E44" s="16">
        <f>403889.88-15728.68</f>
        <v>388161.2</v>
      </c>
      <c r="I44" s="26"/>
      <c r="J44" s="28"/>
    </row>
    <row r="45" spans="1:10" ht="15" x14ac:dyDescent="0.2">
      <c r="A45" s="30" t="s">
        <v>24</v>
      </c>
      <c r="B45" s="77">
        <f t="shared" ref="B45" si="7">SUM(B36:B44)</f>
        <v>33837891.449999973</v>
      </c>
      <c r="C45" s="54"/>
      <c r="D45" s="78">
        <f t="shared" ref="D45" si="8">SUM(D36:D44)</f>
        <v>51218073.780000001</v>
      </c>
      <c r="E45" s="8">
        <f t="shared" ref="E45" si="9">SUM(E36:E44)</f>
        <v>12400840.419999998</v>
      </c>
      <c r="I45" s="25"/>
    </row>
    <row r="46" spans="1:10" ht="15" x14ac:dyDescent="0.2">
      <c r="A46" s="30"/>
      <c r="B46" s="55"/>
      <c r="C46" s="54"/>
      <c r="D46" s="56"/>
      <c r="E46" s="9"/>
    </row>
    <row r="47" spans="1:10" ht="15" customHeight="1" x14ac:dyDescent="0.2">
      <c r="A47" s="30" t="s">
        <v>44</v>
      </c>
      <c r="B47" s="71"/>
      <c r="C47" s="72"/>
      <c r="D47" s="73"/>
      <c r="E47" s="2"/>
    </row>
    <row r="48" spans="1:10" ht="15" hidden="1" customHeight="1" x14ac:dyDescent="0.2">
      <c r="A48" s="96" t="s">
        <v>45</v>
      </c>
      <c r="B48" s="57">
        <v>0</v>
      </c>
      <c r="C48" s="45"/>
      <c r="D48" s="44">
        <v>0</v>
      </c>
      <c r="E48" s="10">
        <v>0</v>
      </c>
    </row>
    <row r="49" spans="1:5" ht="15" hidden="1" customHeight="1" x14ac:dyDescent="0.2">
      <c r="A49" s="96" t="s">
        <v>46</v>
      </c>
      <c r="B49" s="57">
        <v>0</v>
      </c>
      <c r="C49" s="45"/>
      <c r="D49" s="44">
        <v>0</v>
      </c>
      <c r="E49" s="10">
        <v>0</v>
      </c>
    </row>
    <row r="50" spans="1:5" ht="15" hidden="1" customHeight="1" x14ac:dyDescent="0.2">
      <c r="A50" s="96" t="s">
        <v>47</v>
      </c>
      <c r="B50" s="57">
        <v>0</v>
      </c>
      <c r="C50" s="45"/>
      <c r="D50" s="44">
        <v>0</v>
      </c>
      <c r="E50" s="10">
        <v>0</v>
      </c>
    </row>
    <row r="51" spans="1:5" ht="15" hidden="1" customHeight="1" x14ac:dyDescent="0.2">
      <c r="A51" s="96" t="s">
        <v>48</v>
      </c>
      <c r="B51" s="57">
        <v>0</v>
      </c>
      <c r="C51" s="45"/>
      <c r="D51" s="44">
        <v>0</v>
      </c>
      <c r="E51" s="10">
        <v>0</v>
      </c>
    </row>
    <row r="52" spans="1:5" ht="15" hidden="1" customHeight="1" x14ac:dyDescent="0.2">
      <c r="A52" s="96" t="s">
        <v>49</v>
      </c>
      <c r="B52" s="57">
        <v>0</v>
      </c>
      <c r="C52" s="45"/>
      <c r="D52" s="44">
        <v>0</v>
      </c>
      <c r="E52" s="10">
        <v>0</v>
      </c>
    </row>
    <row r="53" spans="1:5" ht="15" hidden="1" customHeight="1" x14ac:dyDescent="0.2">
      <c r="A53" s="96" t="s">
        <v>50</v>
      </c>
      <c r="B53" s="62">
        <v>0</v>
      </c>
      <c r="C53" s="63"/>
      <c r="D53" s="64">
        <v>0</v>
      </c>
      <c r="E53" s="22">
        <v>0</v>
      </c>
    </row>
    <row r="54" spans="1:5" ht="15" customHeight="1" x14ac:dyDescent="0.2">
      <c r="A54" s="30" t="s">
        <v>51</v>
      </c>
      <c r="B54" s="55">
        <f t="shared" ref="B54" si="10">SUM(B48:B53)</f>
        <v>0</v>
      </c>
      <c r="C54" s="54"/>
      <c r="D54" s="56">
        <f t="shared" ref="D54" si="11">SUM(D48:D53)</f>
        <v>0</v>
      </c>
      <c r="E54" s="9">
        <f t="shared" ref="E54" si="12">SUM(E48:E53)</f>
        <v>0</v>
      </c>
    </row>
    <row r="55" spans="1:5" ht="10.5" customHeight="1" x14ac:dyDescent="0.2">
      <c r="A55" s="30"/>
      <c r="B55" s="79"/>
      <c r="C55" s="80"/>
      <c r="D55" s="80"/>
      <c r="E55" s="8"/>
    </row>
    <row r="56" spans="1:5" ht="15" x14ac:dyDescent="0.2">
      <c r="A56" s="30" t="s">
        <v>25</v>
      </c>
      <c r="B56" s="81">
        <f t="shared" ref="B56" si="13">+B45+B54</f>
        <v>33837891.449999973</v>
      </c>
      <c r="C56" s="54"/>
      <c r="D56" s="82">
        <f t="shared" ref="D56" si="14">+D45+D54</f>
        <v>51218073.780000001</v>
      </c>
      <c r="E56" s="17">
        <f t="shared" ref="E56" si="15">+E45+E54</f>
        <v>12400840.419999998</v>
      </c>
    </row>
    <row r="57" spans="1:5" ht="9" customHeight="1" x14ac:dyDescent="0.2">
      <c r="A57" s="30"/>
      <c r="B57" s="55"/>
      <c r="C57" s="54"/>
      <c r="D57" s="56"/>
      <c r="E57" s="8"/>
    </row>
    <row r="58" spans="1:5" x14ac:dyDescent="0.2">
      <c r="A58" s="30" t="s">
        <v>26</v>
      </c>
      <c r="B58" s="40"/>
      <c r="C58" s="72"/>
      <c r="D58" s="40"/>
      <c r="E58" s="18"/>
    </row>
    <row r="59" spans="1:5" ht="12.75" hidden="1" customHeight="1" x14ac:dyDescent="0.2">
      <c r="A59" s="96" t="s">
        <v>27</v>
      </c>
      <c r="B59" s="37"/>
      <c r="C59" s="35"/>
      <c r="D59" s="83"/>
    </row>
    <row r="60" spans="1:5" ht="12.75" hidden="1" customHeight="1" x14ac:dyDescent="0.2">
      <c r="A60" s="96" t="s">
        <v>28</v>
      </c>
      <c r="B60" s="57">
        <v>0</v>
      </c>
      <c r="C60" s="45"/>
      <c r="D60" s="44">
        <v>0</v>
      </c>
      <c r="E60" s="5">
        <v>0</v>
      </c>
    </row>
    <row r="61" spans="1:5" ht="15" x14ac:dyDescent="0.25">
      <c r="A61" s="96" t="s">
        <v>29</v>
      </c>
      <c r="B61" s="98">
        <v>-985508.18</v>
      </c>
      <c r="C61" s="46"/>
      <c r="D61" s="42">
        <v>24104165.539999999</v>
      </c>
      <c r="E61" s="4">
        <v>34745662.520000055</v>
      </c>
    </row>
    <row r="62" spans="1:5" ht="15" x14ac:dyDescent="0.25">
      <c r="A62" s="96" t="s">
        <v>30</v>
      </c>
      <c r="B62" s="42">
        <v>576152376.40999997</v>
      </c>
      <c r="C62" s="46"/>
      <c r="D62" s="42">
        <v>527866666.08999997</v>
      </c>
      <c r="E62" s="16">
        <v>122887413.97999977</v>
      </c>
    </row>
    <row r="63" spans="1:5" ht="15" customHeight="1" x14ac:dyDescent="0.2">
      <c r="A63" s="96" t="s">
        <v>52</v>
      </c>
      <c r="B63" s="57">
        <v>16661.599999999999</v>
      </c>
      <c r="C63" s="45"/>
      <c r="D63" s="44">
        <v>0</v>
      </c>
      <c r="E63" s="5">
        <v>0</v>
      </c>
    </row>
    <row r="64" spans="1:5" ht="15" x14ac:dyDescent="0.2">
      <c r="A64" s="30" t="s">
        <v>31</v>
      </c>
      <c r="B64" s="77">
        <f t="shared" ref="B64" si="16">SUM(B60:B63)</f>
        <v>575183529.83000004</v>
      </c>
      <c r="C64" s="54"/>
      <c r="D64" s="78">
        <f t="shared" ref="D64" si="17">SUM(D60:D63)</f>
        <v>551970831.63</v>
      </c>
      <c r="E64" s="17">
        <f>SUM(E60:E63)</f>
        <v>157633076.49999982</v>
      </c>
    </row>
    <row r="65" spans="1:5" ht="9.75" customHeight="1" x14ac:dyDescent="0.2">
      <c r="A65" s="32"/>
      <c r="B65" s="37"/>
      <c r="C65" s="35"/>
      <c r="D65" s="83"/>
    </row>
    <row r="66" spans="1:5" ht="18" customHeight="1" thickBot="1" x14ac:dyDescent="0.3">
      <c r="A66" s="30" t="s">
        <v>32</v>
      </c>
      <c r="B66" s="84">
        <f>+B56+B64</f>
        <v>609021421.27999997</v>
      </c>
      <c r="C66" s="85"/>
      <c r="D66" s="86">
        <f>+D56+D64</f>
        <v>603188905.40999997</v>
      </c>
      <c r="E66" s="19">
        <f>+E56+E64</f>
        <v>170033916.91999981</v>
      </c>
    </row>
    <row r="67" spans="1:5" ht="10.5" customHeight="1" thickTop="1" x14ac:dyDescent="0.2">
      <c r="A67" s="32"/>
      <c r="B67" s="37"/>
      <c r="C67" s="35"/>
      <c r="D67" s="38"/>
    </row>
    <row r="68" spans="1:5" ht="10.5" customHeight="1" x14ac:dyDescent="0.2">
      <c r="A68" s="87" t="s">
        <v>53</v>
      </c>
      <c r="B68" s="88"/>
      <c r="C68" s="89"/>
      <c r="D68" s="89"/>
      <c r="E68" s="23"/>
    </row>
    <row r="69" spans="1:5" ht="10.5" customHeight="1" x14ac:dyDescent="0.2">
      <c r="A69" s="38"/>
      <c r="B69" s="90"/>
      <c r="C69" s="91"/>
      <c r="D69" s="91"/>
      <c r="E69" s="24"/>
    </row>
    <row r="70" spans="1:5" ht="10.5" customHeight="1" x14ac:dyDescent="0.2">
      <c r="A70" s="38"/>
      <c r="B70" s="90"/>
      <c r="C70" s="91"/>
      <c r="D70" s="91"/>
      <c r="E70" s="23"/>
    </row>
    <row r="71" spans="1:5" x14ac:dyDescent="0.2">
      <c r="A71" s="38"/>
      <c r="B71" s="90"/>
      <c r="C71" s="91"/>
      <c r="D71" s="91"/>
    </row>
    <row r="72" spans="1:5" x14ac:dyDescent="0.2">
      <c r="A72" s="38"/>
      <c r="B72" s="90"/>
      <c r="C72" s="91"/>
      <c r="D72" s="91"/>
    </row>
    <row r="73" spans="1:5" x14ac:dyDescent="0.2">
      <c r="A73" s="38"/>
      <c r="B73" s="90"/>
      <c r="C73" s="91"/>
      <c r="D73" s="91"/>
    </row>
  </sheetData>
  <mergeCells count="6">
    <mergeCell ref="A35:A36"/>
    <mergeCell ref="A5:D5"/>
    <mergeCell ref="A6:D6"/>
    <mergeCell ref="A7:D7"/>
    <mergeCell ref="A8:D8"/>
    <mergeCell ref="A33:A34"/>
  </mergeCells>
  <pageMargins left="0.70866141732283472" right="0.70866141732283472" top="0.74803149606299213" bottom="0.74803149606299213" header="0.31496062992125984" footer="0.31496062992125984"/>
  <pageSetup scale="9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C6" sqref="C6:E68"/>
    </sheetView>
  </sheetViews>
  <sheetFormatPr baseColWidth="10" defaultColWidth="9.140625"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ABRIL 2025</vt:lpstr>
      <vt:lpstr>Sheet1</vt:lpstr>
      <vt:lpstr>'ABRIL 2025'!Área_de_impresión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Bianka Peralta</cp:lastModifiedBy>
  <cp:lastPrinted>2025-04-09T16:34:22Z</cp:lastPrinted>
  <dcterms:created xsi:type="dcterms:W3CDTF">2006-07-11T17:39:34Z</dcterms:created>
  <dcterms:modified xsi:type="dcterms:W3CDTF">2025-05-08T14:26:48Z</dcterms:modified>
</cp:coreProperties>
</file>