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LANCE GENERAL\"/>
    </mc:Choice>
  </mc:AlternateContent>
  <xr:revisionPtr revIDLastSave="0" documentId="13_ncr:1_{6CE6D132-989D-488B-B8A9-A5927338067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5" sheetId="11" r:id="rId1"/>
    <sheet name="Sheet1" sheetId="12" state="hidden" r:id="rId2"/>
  </sheets>
  <definedNames>
    <definedName name="_xlnm.Print_Area" localSheetId="0">'MAYO 2025'!$A$1:$D$69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4" i="11"/>
  <c r="B40" i="11"/>
  <c r="B37" i="11"/>
  <c r="B45" i="11" s="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</calcChain>
</file>

<file path=xl/sharedStrings.xml><?xml version="1.0" encoding="utf-8"?>
<sst xmlns="http://schemas.openxmlformats.org/spreadsheetml/2006/main" count="57" uniqueCount="55">
  <si>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</si>
  <si>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</si>
  <si>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</si>
  <si>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</si>
  <si>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</si>
  <si>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</si>
  <si>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</si>
  <si>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</si>
  <si>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</si>
  <si>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</si>
  <si>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</si>
  <si>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</si>
  <si>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</si>
  <si>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</si>
  <si>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</si>
  <si>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</si>
  <si>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</si>
  <si>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</si>
  <si>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</si>
  <si>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</si>
  <si>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</si>
  <si>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</si>
  <si>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</si>
  <si>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</si>
  <si>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</si>
  <si>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</si>
  <si>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</si>
  <si>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</si>
  <si>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</si>
  <si>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</si>
  <si>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</si>
  <si>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</si>
  <si>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</si>
  <si>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</si>
  <si>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</si>
  <si>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</si>
  <si>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</si>
  <si>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</si>
  <si>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</si>
  <si>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</si>
  <si>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</si>
  <si>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</si>
  <si>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</si>
  <si>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</si>
  <si>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</si>
  <si>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</si>
  <si>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</si>
  <si>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</si>
  <si>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</si>
  <si>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</si>
  <si>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</si>
  <si>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</si>
  <si>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 xml:space="preserve">Ajustes Periodo Anteriores </t>
  </si>
  <si>
    <t>Las notas en las páginas 5 a  la 28  son parte integral de estos Estados Financieros.</t>
  </si>
  <si>
    <t>Al 31 de  mayo 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</si>
</sst>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Calibri Light"/>
      <family val="2"/>
    </font>
    <font>
      <sz val="10"/>
      <color rgb="FF231F2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/>
    <xf numFmtId="0" fontId="27" fillId="0" borderId="0" xfId="2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43" fontId="26" fillId="0" borderId="0" xfId="1" applyFont="1" applyBorder="1"/>
    <xf numFmtId="0" fontId="29" fillId="0" borderId="0" xfId="0" applyFont="1" applyAlignment="1">
      <alignment vertical="center" wrapText="1"/>
    </xf>
    <xf numFmtId="43" fontId="26" fillId="0" borderId="0" xfId="1" applyFont="1" applyFill="1"/>
    <xf numFmtId="0" fontId="29" fillId="0" borderId="0" xfId="0" applyFont="1"/>
    <xf numFmtId="0" fontId="30" fillId="0" borderId="0" xfId="20" applyFont="1" applyAlignment="1">
      <alignment horizontal="center" vertical="center" wrapText="1"/>
    </xf>
    <xf numFmtId="4" fontId="31" fillId="0" borderId="0" xfId="0" applyNumberFormat="1" applyFont="1" applyAlignment="1">
      <alignment horizontal="right"/>
    </xf>
    <xf numFmtId="43" fontId="31" fillId="0" borderId="0" xfId="1" applyFont="1"/>
    <xf numFmtId="165" fontId="31" fillId="0" borderId="0" xfId="0" applyNumberFormat="1" applyFont="1" applyAlignment="1">
      <alignment horizontal="right"/>
    </xf>
    <xf numFmtId="43" fontId="32" fillId="0" borderId="0" xfId="1" applyFont="1" applyFill="1" applyBorder="1" applyAlignment="1">
      <alignment horizontal="center" vertical="center" wrapText="1"/>
    </xf>
    <xf numFmtId="43" fontId="32" fillId="0" borderId="0" xfId="1" applyFont="1" applyAlignment="1">
      <alignment horizontal="center" vertical="center" wrapText="1"/>
    </xf>
    <xf numFmtId="43" fontId="32" fillId="0" borderId="0" xfId="1" applyFont="1" applyBorder="1" applyAlignment="1">
      <alignment horizontal="center" vertical="center" wrapText="1"/>
    </xf>
    <xf numFmtId="40" fontId="31" fillId="0" borderId="0" xfId="0" applyNumberFormat="1" applyFont="1" applyAlignment="1">
      <alignment horizontal="right"/>
    </xf>
    <xf numFmtId="4" fontId="26" fillId="0" borderId="1" xfId="0" applyNumberFormat="1" applyFont="1" applyBorder="1"/>
    <xf numFmtId="43" fontId="31" fillId="0" borderId="0" xfId="1" applyFont="1" applyBorder="1"/>
    <xf numFmtId="4" fontId="31" fillId="0" borderId="1" xfId="0" applyNumberFormat="1" applyFont="1" applyBorder="1"/>
    <xf numFmtId="43" fontId="31" fillId="0" borderId="1" xfId="1" applyFont="1" applyFill="1" applyBorder="1" applyAlignment="1">
      <alignment horizontal="right"/>
    </xf>
    <xf numFmtId="43" fontId="31" fillId="0" borderId="0" xfId="1" applyFont="1" applyBorder="1" applyAlignment="1">
      <alignment horizontal="right"/>
    </xf>
    <xf numFmtId="43" fontId="31" fillId="0" borderId="1" xfId="1" applyFont="1" applyBorder="1" applyAlignment="1">
      <alignment horizontal="right"/>
    </xf>
    <xf numFmtId="4" fontId="33" fillId="0" borderId="1" xfId="0" applyNumberFormat="1" applyFont="1" applyBorder="1"/>
    <xf numFmtId="43" fontId="34" fillId="0" borderId="0" xfId="1" applyFont="1" applyBorder="1" applyAlignment="1">
      <alignment horizontal="center" vertical="center" wrapText="1"/>
    </xf>
    <xf numFmtId="43" fontId="34" fillId="0" borderId="0" xfId="1" applyFont="1" applyFill="1" applyAlignment="1">
      <alignment horizontal="center" vertical="center" wrapText="1"/>
    </xf>
    <xf numFmtId="43" fontId="34" fillId="0" borderId="0" xfId="1" applyFont="1" applyAlignment="1">
      <alignment horizontal="center" vertical="center" wrapText="1"/>
    </xf>
    <xf numFmtId="43" fontId="32" fillId="0" borderId="0" xfId="1" applyFont="1" applyFill="1" applyAlignment="1">
      <alignment horizontal="center" vertical="center" wrapText="1"/>
    </xf>
    <xf numFmtId="4" fontId="31" fillId="0" borderId="0" xfId="0" applyNumberFormat="1" applyFont="1"/>
    <xf numFmtId="43" fontId="35" fillId="0" borderId="0" xfId="1" applyFont="1" applyBorder="1" applyAlignment="1">
      <alignment horizontal="left"/>
    </xf>
    <xf numFmtId="165" fontId="31" fillId="0" borderId="0" xfId="0" applyNumberFormat="1" applyFont="1"/>
    <xf numFmtId="43" fontId="35" fillId="0" borderId="0" xfId="1" applyFont="1" applyBorder="1" applyAlignment="1">
      <alignment horizontal="right"/>
    </xf>
    <xf numFmtId="43" fontId="36" fillId="0" borderId="1" xfId="1" applyFont="1" applyFill="1" applyBorder="1" applyAlignment="1">
      <alignment horizontal="center" vertical="center" wrapText="1"/>
    </xf>
    <xf numFmtId="43" fontId="36" fillId="0" borderId="0" xfId="1" applyFont="1" applyBorder="1" applyAlignment="1">
      <alignment horizontal="center" vertical="center" wrapText="1"/>
    </xf>
    <xf numFmtId="43" fontId="36" fillId="0" borderId="1" xfId="1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wrapText="1"/>
    </xf>
    <xf numFmtId="43" fontId="34" fillId="0" borderId="5" xfId="1" applyFont="1" applyFill="1" applyBorder="1" applyAlignment="1">
      <alignment horizontal="center" vertical="center" wrapText="1"/>
    </xf>
    <xf numFmtId="43" fontId="34" fillId="0" borderId="5" xfId="1" applyFont="1" applyBorder="1" applyAlignment="1">
      <alignment horizontal="center" vertical="center" wrapText="1"/>
    </xf>
    <xf numFmtId="43" fontId="27" fillId="0" borderId="4" xfId="1" applyFont="1" applyFill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wrapText="1"/>
    </xf>
    <xf numFmtId="43" fontId="26" fillId="0" borderId="0" xfId="1" applyFont="1" applyFill="1" applyAlignment="1">
      <alignment vertical="center" wrapText="1"/>
    </xf>
    <xf numFmtId="43" fontId="26" fillId="0" borderId="0" xfId="1" applyFont="1" applyBorder="1" applyAlignment="1">
      <alignment vertical="center" wrapText="1"/>
    </xf>
    <xf numFmtId="43" fontId="26" fillId="0" borderId="0" xfId="1" applyFont="1" applyAlignment="1">
      <alignment vertical="center" wrapText="1"/>
    </xf>
    <xf numFmtId="43" fontId="32" fillId="0" borderId="0" xfId="1" applyFont="1" applyFill="1" applyAlignment="1">
      <alignment horizontal="right" vertical="center" wrapText="1"/>
    </xf>
    <xf numFmtId="43" fontId="32" fillId="0" borderId="0" xfId="1" applyFont="1" applyBorder="1" applyAlignment="1">
      <alignment horizontal="right" vertical="center" wrapText="1"/>
    </xf>
    <xf numFmtId="43" fontId="32" fillId="0" borderId="0" xfId="1" applyFont="1" applyAlignment="1">
      <alignment horizontal="right"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2" xfId="1" applyFont="1" applyBorder="1" applyAlignment="1">
      <alignment horizontal="center" vertical="center" wrapText="1"/>
    </xf>
    <xf numFmtId="43" fontId="27" fillId="0" borderId="0" xfId="1" applyFont="1" applyFill="1" applyBorder="1" applyAlignment="1">
      <alignment horizontal="center" vertical="center" wrapText="1"/>
    </xf>
    <xf numFmtId="43" fontId="27" fillId="0" borderId="0" xfId="1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center" vertical="center" wrapText="1"/>
    </xf>
    <xf numFmtId="43" fontId="27" fillId="0" borderId="1" xfId="1" applyFont="1" applyBorder="1" applyAlignment="1">
      <alignment horizontal="center" vertical="center" wrapText="1"/>
    </xf>
    <xf numFmtId="43" fontId="26" fillId="0" borderId="0" xfId="1" applyFont="1"/>
    <xf numFmtId="43" fontId="33" fillId="0" borderId="4" xfId="1" applyFont="1" applyFill="1" applyBorder="1"/>
    <xf numFmtId="43" fontId="33" fillId="0" borderId="0" xfId="1" applyFont="1" applyBorder="1"/>
    <xf numFmtId="43" fontId="33" fillId="0" borderId="4" xfId="1" applyFont="1" applyBorder="1"/>
    <xf numFmtId="0" fontId="32" fillId="3" borderId="0" xfId="0" applyFont="1" applyFill="1" applyAlignment="1">
      <alignment vertical="center"/>
    </xf>
    <xf numFmtId="43" fontId="30" fillId="3" borderId="0" xfId="1" applyFont="1" applyFill="1"/>
    <xf numFmtId="43" fontId="29" fillId="0" borderId="0" xfId="1" applyFont="1"/>
    <xf numFmtId="43" fontId="30" fillId="0" borderId="0" xfId="0" applyNumberFormat="1" applyFont="1"/>
    <xf numFmtId="43" fontId="29" fillId="0" borderId="0" xfId="0" applyNumberFormat="1" applyFont="1"/>
    <xf numFmtId="0" fontId="32" fillId="0" borderId="0" xfId="0" applyFont="1" applyAlignment="1">
      <alignment horizontal="left" vertical="center" wrapText="1" indent="1"/>
    </xf>
    <xf numFmtId="39" fontId="31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43" fontId="37" fillId="0" borderId="0" xfId="1" applyFont="1" applyAlignment="1">
      <alignment horizontal="right"/>
    </xf>
  </cellXfs>
  <cellStyles count="81"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" xfId="1" builtinId="3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3"/>
  <sheetViews>
    <sheetView tabSelected="1" topLeftCell="A16" zoomScaleNormal="100" workbookViewId="0">
      <selection activeCell="B61" sqref="B61"/>
    </sheetView>
  </sheetViews>
  <sheetFormatPr baseColWidth="10"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5" t="s">
        <v>1</v>
      </c>
      <c r="B5" s="95"/>
      <c r="C5" s="95"/>
      <c r="D5" s="95"/>
    </row>
    <row r="6" spans="1:9" ht="22.5" customHeight="1" x14ac:dyDescent="0.2">
      <c r="A6" s="96" t="s">
        <v>2</v>
      </c>
      <c r="B6" s="96"/>
      <c r="C6" s="96"/>
      <c r="D6" s="96"/>
      <c r="E6" s="20"/>
    </row>
    <row r="7" spans="1:9" ht="26.25" customHeight="1" x14ac:dyDescent="0.2">
      <c r="A7" s="97" t="s">
        <v>54</v>
      </c>
      <c r="B7" s="97"/>
      <c r="C7" s="97"/>
      <c r="D7" s="97"/>
      <c r="E7" s="21"/>
    </row>
    <row r="8" spans="1:9" ht="30" customHeight="1" x14ac:dyDescent="0.2">
      <c r="A8" s="98" t="s">
        <v>3</v>
      </c>
      <c r="B8" s="98"/>
      <c r="C8" s="98"/>
      <c r="D8" s="98"/>
      <c r="E8" s="21"/>
    </row>
    <row r="9" spans="1:9" ht="15.75" x14ac:dyDescent="0.2">
      <c r="A9" s="29"/>
      <c r="B9" s="29"/>
      <c r="C9" s="29"/>
      <c r="D9" s="29"/>
      <c r="E9" s="1"/>
    </row>
    <row r="10" spans="1:9" ht="21" customHeight="1" x14ac:dyDescent="0.2">
      <c r="A10" s="31"/>
      <c r="B10" s="33">
        <v>2025</v>
      </c>
      <c r="C10" s="34"/>
      <c r="D10" s="39">
        <v>2024</v>
      </c>
      <c r="E10" s="3" t="s">
        <v>4</v>
      </c>
    </row>
    <row r="11" spans="1:9" ht="23.25" customHeight="1" x14ac:dyDescent="0.2">
      <c r="A11" s="30" t="s">
        <v>5</v>
      </c>
      <c r="B11" s="31"/>
      <c r="C11" s="31"/>
      <c r="D11" s="36"/>
      <c r="E11" s="2"/>
    </row>
    <row r="12" spans="1:9" x14ac:dyDescent="0.2">
      <c r="A12" s="30" t="s">
        <v>6</v>
      </c>
      <c r="B12" s="31"/>
      <c r="C12" s="31"/>
      <c r="D12" s="36"/>
      <c r="E12" s="2"/>
    </row>
    <row r="13" spans="1:9" ht="15" x14ac:dyDescent="0.25">
      <c r="A13" s="92" t="s">
        <v>7</v>
      </c>
      <c r="B13" s="99">
        <v>389149692.36999989</v>
      </c>
      <c r="C13" s="41"/>
      <c r="D13" s="42">
        <v>343787994.02999997</v>
      </c>
      <c r="E13" s="4">
        <v>66446234.579999998</v>
      </c>
    </row>
    <row r="14" spans="1:9" ht="15" hidden="1" customHeight="1" x14ac:dyDescent="0.2">
      <c r="A14" s="92" t="s">
        <v>33</v>
      </c>
      <c r="B14" s="43"/>
      <c r="C14" s="44"/>
      <c r="D14" s="42">
        <v>0</v>
      </c>
      <c r="E14" s="5">
        <v>0</v>
      </c>
    </row>
    <row r="15" spans="1:9" ht="4.5" hidden="1" customHeight="1" x14ac:dyDescent="0.2">
      <c r="A15" s="92" t="s">
        <v>34</v>
      </c>
      <c r="B15" s="43"/>
      <c r="C15" s="44"/>
      <c r="D15" s="45">
        <v>0</v>
      </c>
      <c r="E15" s="5">
        <v>0</v>
      </c>
    </row>
    <row r="16" spans="1:9" ht="15" x14ac:dyDescent="0.25">
      <c r="A16" s="92" t="s">
        <v>8</v>
      </c>
      <c r="B16" s="99">
        <v>6904121.7199999997</v>
      </c>
      <c r="C16" s="46"/>
      <c r="D16" s="42">
        <v>3401925.46</v>
      </c>
      <c r="E16" s="4">
        <v>39278.22</v>
      </c>
      <c r="H16" s="4"/>
      <c r="I16" s="25"/>
    </row>
    <row r="17" spans="1:9" ht="15" x14ac:dyDescent="0.25">
      <c r="A17" s="92" t="s">
        <v>9</v>
      </c>
      <c r="B17" s="99">
        <v>2082992.2700000049</v>
      </c>
      <c r="C17" s="46"/>
      <c r="D17" s="42">
        <v>1473773.03</v>
      </c>
      <c r="E17" s="4">
        <v>1052412.320000005</v>
      </c>
      <c r="H17" s="4"/>
      <c r="I17" s="26"/>
    </row>
    <row r="18" spans="1:9" x14ac:dyDescent="0.2">
      <c r="A18" s="92" t="s">
        <v>10</v>
      </c>
      <c r="B18" s="47">
        <v>87159940.689999998</v>
      </c>
      <c r="C18" s="48"/>
      <c r="D18" s="49">
        <v>81784066.900000006</v>
      </c>
      <c r="E18" s="6">
        <v>22046141.309999999</v>
      </c>
      <c r="H18" s="27"/>
      <c r="I18" s="25"/>
    </row>
    <row r="19" spans="1:9" ht="15" hidden="1" customHeight="1" x14ac:dyDescent="0.25">
      <c r="A19" s="92" t="s">
        <v>11</v>
      </c>
      <c r="B19" s="50">
        <v>0</v>
      </c>
      <c r="C19" s="51"/>
      <c r="D19" s="52">
        <v>0</v>
      </c>
      <c r="E19" s="7">
        <v>0</v>
      </c>
    </row>
    <row r="20" spans="1:9" ht="15" x14ac:dyDescent="0.2">
      <c r="A20" s="30" t="s">
        <v>12</v>
      </c>
      <c r="B20" s="53">
        <f t="shared" ref="B20" si="0">SUM(B13:B19)</f>
        <v>485296747.04999989</v>
      </c>
      <c r="C20" s="54"/>
      <c r="D20" s="53">
        <f t="shared" ref="D20" si="1">SUM(D13:D19)</f>
        <v>430447759.41999996</v>
      </c>
      <c r="E20" s="8">
        <f t="shared" ref="E20" si="2">SUM(E13:E19)</f>
        <v>89584066.430000007</v>
      </c>
      <c r="I20" s="25"/>
    </row>
    <row r="21" spans="1:9" ht="10.5" customHeight="1" x14ac:dyDescent="0.2">
      <c r="A21" s="30"/>
      <c r="B21" s="55"/>
      <c r="C21" s="54"/>
      <c r="D21" s="56"/>
      <c r="E21" s="9"/>
    </row>
    <row r="22" spans="1:9" ht="15" x14ac:dyDescent="0.2">
      <c r="A22" s="30" t="s">
        <v>13</v>
      </c>
      <c r="B22" s="55"/>
      <c r="C22" s="54"/>
      <c r="D22" s="56"/>
      <c r="E22" s="9"/>
    </row>
    <row r="23" spans="1:9" ht="15" hidden="1" customHeight="1" x14ac:dyDescent="0.2">
      <c r="A23" s="92" t="s">
        <v>35</v>
      </c>
      <c r="B23" s="57">
        <v>0</v>
      </c>
      <c r="C23" s="45"/>
      <c r="D23" s="44">
        <v>0</v>
      </c>
      <c r="E23" s="10">
        <v>0</v>
      </c>
    </row>
    <row r="24" spans="1:9" ht="15" hidden="1" customHeight="1" x14ac:dyDescent="0.2">
      <c r="A24" s="92" t="s">
        <v>36</v>
      </c>
      <c r="B24" s="57">
        <v>0</v>
      </c>
      <c r="C24" s="45"/>
      <c r="D24" s="44">
        <v>0</v>
      </c>
      <c r="E24" s="10">
        <v>0</v>
      </c>
    </row>
    <row r="25" spans="1:9" ht="15" hidden="1" customHeight="1" x14ac:dyDescent="0.2">
      <c r="A25" s="92" t="s">
        <v>37</v>
      </c>
      <c r="B25" s="57">
        <v>0</v>
      </c>
      <c r="C25" s="45"/>
      <c r="D25" s="44">
        <v>0</v>
      </c>
      <c r="E25" s="10">
        <v>0</v>
      </c>
    </row>
    <row r="26" spans="1:9" ht="15" hidden="1" customHeight="1" x14ac:dyDescent="0.2">
      <c r="A26" s="92" t="s">
        <v>38</v>
      </c>
      <c r="B26" s="57">
        <v>0</v>
      </c>
      <c r="C26" s="45"/>
      <c r="D26" s="44">
        <v>0</v>
      </c>
      <c r="E26" s="10">
        <v>0</v>
      </c>
    </row>
    <row r="27" spans="1:9" ht="15" x14ac:dyDescent="0.25">
      <c r="A27" s="92" t="s">
        <v>14</v>
      </c>
      <c r="B27" s="58">
        <v>115133419.47999999</v>
      </c>
      <c r="C27" s="59"/>
      <c r="D27" s="60">
        <v>132229798.88</v>
      </c>
      <c r="E27" s="11">
        <v>46836225.920000002</v>
      </c>
    </row>
    <row r="28" spans="1:9" ht="15" x14ac:dyDescent="0.25">
      <c r="A28" s="92" t="s">
        <v>15</v>
      </c>
      <c r="B28" s="58">
        <v>13875766.760000005</v>
      </c>
      <c r="C28" s="61"/>
      <c r="D28" s="60">
        <v>9314272.6199999992</v>
      </c>
      <c r="E28" s="12">
        <v>33613624.57</v>
      </c>
    </row>
    <row r="29" spans="1:9" ht="15" hidden="1" customHeight="1" x14ac:dyDescent="0.2">
      <c r="A29" s="92" t="s">
        <v>16</v>
      </c>
      <c r="B29" s="62">
        <v>0</v>
      </c>
      <c r="C29" s="63"/>
      <c r="D29" s="64">
        <v>0</v>
      </c>
      <c r="E29" s="13">
        <v>0</v>
      </c>
    </row>
    <row r="30" spans="1:9" ht="15" x14ac:dyDescent="0.2">
      <c r="A30" s="30" t="s">
        <v>17</v>
      </c>
      <c r="B30" s="65">
        <f t="shared" ref="B30" si="3">SUM(B23:B29)</f>
        <v>129009186.23999999</v>
      </c>
      <c r="C30" s="54"/>
      <c r="D30" s="66">
        <f t="shared" ref="D30" si="4">SUM(D23:D29)</f>
        <v>141544071.5</v>
      </c>
      <c r="E30" s="8">
        <f t="shared" ref="E30" si="5">SUM(E23:E29)</f>
        <v>80449850.49000001</v>
      </c>
    </row>
    <row r="31" spans="1:9" ht="9" customHeight="1" x14ac:dyDescent="0.2">
      <c r="A31" s="30"/>
      <c r="B31" s="67"/>
      <c r="C31" s="54"/>
      <c r="D31" s="68"/>
      <c r="E31" s="8"/>
    </row>
    <row r="32" spans="1:9" ht="15.75" thickBot="1" x14ac:dyDescent="0.25">
      <c r="A32" s="30" t="s">
        <v>18</v>
      </c>
      <c r="B32" s="69">
        <f>+B20+B30</f>
        <v>614305933.28999984</v>
      </c>
      <c r="C32" s="54"/>
      <c r="D32" s="70">
        <f>+D20+D30</f>
        <v>571991830.91999996</v>
      </c>
      <c r="E32" s="14">
        <f t="shared" ref="E32" si="6">+E20+E30</f>
        <v>170033916.92000002</v>
      </c>
    </row>
    <row r="33" spans="1:10" ht="13.5" customHeight="1" thickTop="1" x14ac:dyDescent="0.2">
      <c r="A33" s="94" t="s">
        <v>19</v>
      </c>
      <c r="B33" s="71"/>
      <c r="C33" s="72"/>
      <c r="D33" s="73"/>
      <c r="E33" s="2"/>
    </row>
    <row r="34" spans="1:10" ht="10.5" customHeight="1" x14ac:dyDescent="0.2">
      <c r="A34" s="94"/>
      <c r="B34" s="74"/>
      <c r="C34" s="75"/>
      <c r="D34" s="76"/>
      <c r="E34" s="15"/>
    </row>
    <row r="35" spans="1:10" ht="10.5" customHeight="1" x14ac:dyDescent="0.2">
      <c r="A35" s="94" t="s">
        <v>20</v>
      </c>
      <c r="B35" s="74"/>
      <c r="C35" s="75"/>
      <c r="D35" s="76"/>
      <c r="E35" s="15"/>
    </row>
    <row r="36" spans="1:10" ht="15" customHeight="1" x14ac:dyDescent="0.2">
      <c r="A36" s="94"/>
      <c r="B36" s="57" t="s">
        <v>0</v>
      </c>
      <c r="C36" s="45"/>
      <c r="D36" s="44" t="s">
        <v>0</v>
      </c>
      <c r="E36" s="10" t="s">
        <v>0</v>
      </c>
    </row>
    <row r="37" spans="1:10" ht="15" x14ac:dyDescent="0.25">
      <c r="A37" s="92" t="s">
        <v>21</v>
      </c>
      <c r="B37" s="99">
        <f>22439110.16-1350</f>
        <v>22437760.16</v>
      </c>
      <c r="C37" s="46"/>
      <c r="D37" s="42">
        <v>26696383.800000001</v>
      </c>
      <c r="E37" s="4">
        <v>11996950.539999999</v>
      </c>
    </row>
    <row r="38" spans="1:10" ht="15" hidden="1" customHeight="1" x14ac:dyDescent="0.2">
      <c r="A38" s="92" t="s">
        <v>39</v>
      </c>
      <c r="B38" s="40"/>
      <c r="C38" s="45"/>
      <c r="D38" s="40">
        <v>0</v>
      </c>
      <c r="E38" s="5">
        <v>0</v>
      </c>
    </row>
    <row r="39" spans="1:10" ht="30" hidden="1" customHeight="1" x14ac:dyDescent="0.2">
      <c r="A39" s="92" t="s">
        <v>40</v>
      </c>
      <c r="B39" s="40"/>
      <c r="C39" s="45"/>
      <c r="D39" s="40">
        <v>0</v>
      </c>
      <c r="E39" s="5">
        <v>0</v>
      </c>
    </row>
    <row r="40" spans="1:10" ht="15" x14ac:dyDescent="0.25">
      <c r="A40" s="92" t="s">
        <v>22</v>
      </c>
      <c r="B40" s="99">
        <f>13568135.9+15728.68</f>
        <v>13583864.58</v>
      </c>
      <c r="C40" s="46"/>
      <c r="D40" s="42">
        <v>12378200.91</v>
      </c>
      <c r="E40" s="4">
        <v>15728.68</v>
      </c>
    </row>
    <row r="41" spans="1:10" ht="15" hidden="1" customHeight="1" x14ac:dyDescent="0.2">
      <c r="A41" s="92" t="s">
        <v>41</v>
      </c>
      <c r="B41" s="57"/>
      <c r="C41" s="45"/>
      <c r="D41" s="44">
        <v>0</v>
      </c>
      <c r="E41" s="5">
        <v>0</v>
      </c>
    </row>
    <row r="42" spans="1:10" ht="15" hidden="1" customHeight="1" x14ac:dyDescent="0.2">
      <c r="A42" s="92" t="s">
        <v>42</v>
      </c>
      <c r="B42" s="57"/>
      <c r="C42" s="45"/>
      <c r="D42" s="44">
        <v>0</v>
      </c>
      <c r="E42" s="5">
        <v>0</v>
      </c>
    </row>
    <row r="43" spans="1:10" ht="15" hidden="1" customHeight="1" x14ac:dyDescent="0.2">
      <c r="A43" s="92" t="s">
        <v>43</v>
      </c>
      <c r="B43" s="57"/>
      <c r="C43" s="45"/>
      <c r="D43" s="44">
        <v>0</v>
      </c>
      <c r="E43" s="5">
        <v>0</v>
      </c>
    </row>
    <row r="44" spans="1:10" ht="15" x14ac:dyDescent="0.25">
      <c r="A44" s="92" t="s">
        <v>23</v>
      </c>
      <c r="B44" s="40">
        <f>17188.680000035-15728.68</f>
        <v>1460.000000035001</v>
      </c>
      <c r="C44" s="46"/>
      <c r="D44" s="42">
        <v>4572.96</v>
      </c>
      <c r="E44" s="16">
        <f>403889.88-15728.68</f>
        <v>388161.2</v>
      </c>
      <c r="I44" s="26"/>
      <c r="J44" s="28"/>
    </row>
    <row r="45" spans="1:10" ht="15" x14ac:dyDescent="0.2">
      <c r="A45" s="30" t="s">
        <v>24</v>
      </c>
      <c r="B45" s="77">
        <f t="shared" ref="B45" si="7">SUM(B36:B44)</f>
        <v>36023084.740000039</v>
      </c>
      <c r="C45" s="54"/>
      <c r="D45" s="78">
        <f t="shared" ref="D45" si="8">SUM(D36:D44)</f>
        <v>39079157.670000002</v>
      </c>
      <c r="E45" s="8">
        <f t="shared" ref="E45" si="9">SUM(E36:E44)</f>
        <v>12400840.419999998</v>
      </c>
      <c r="I45" s="25"/>
    </row>
    <row r="46" spans="1:10" ht="15" x14ac:dyDescent="0.2">
      <c r="A46" s="30"/>
      <c r="B46" s="55"/>
      <c r="C46" s="54"/>
      <c r="D46" s="56"/>
      <c r="E46" s="9"/>
    </row>
    <row r="47" spans="1:10" ht="15" customHeight="1" x14ac:dyDescent="0.2">
      <c r="A47" s="30" t="s">
        <v>44</v>
      </c>
      <c r="B47" s="71"/>
      <c r="C47" s="72"/>
      <c r="D47" s="73"/>
      <c r="E47" s="2"/>
    </row>
    <row r="48" spans="1:10" ht="15" hidden="1" customHeight="1" x14ac:dyDescent="0.2">
      <c r="A48" s="92" t="s">
        <v>45</v>
      </c>
      <c r="B48" s="57">
        <v>0</v>
      </c>
      <c r="C48" s="45"/>
      <c r="D48" s="44">
        <v>0</v>
      </c>
      <c r="E48" s="10">
        <v>0</v>
      </c>
    </row>
    <row r="49" spans="1:5" ht="15" hidden="1" customHeight="1" x14ac:dyDescent="0.2">
      <c r="A49" s="92" t="s">
        <v>46</v>
      </c>
      <c r="B49" s="57">
        <v>0</v>
      </c>
      <c r="C49" s="45"/>
      <c r="D49" s="44">
        <v>0</v>
      </c>
      <c r="E49" s="10">
        <v>0</v>
      </c>
    </row>
    <row r="50" spans="1:5" ht="15" hidden="1" customHeight="1" x14ac:dyDescent="0.2">
      <c r="A50" s="92" t="s">
        <v>47</v>
      </c>
      <c r="B50" s="57">
        <v>0</v>
      </c>
      <c r="C50" s="45"/>
      <c r="D50" s="44">
        <v>0</v>
      </c>
      <c r="E50" s="10">
        <v>0</v>
      </c>
    </row>
    <row r="51" spans="1:5" ht="15" hidden="1" customHeight="1" x14ac:dyDescent="0.2">
      <c r="A51" s="92" t="s">
        <v>48</v>
      </c>
      <c r="B51" s="57">
        <v>0</v>
      </c>
      <c r="C51" s="45"/>
      <c r="D51" s="44">
        <v>0</v>
      </c>
      <c r="E51" s="10">
        <v>0</v>
      </c>
    </row>
    <row r="52" spans="1:5" ht="15" hidden="1" customHeight="1" x14ac:dyDescent="0.2">
      <c r="A52" s="92" t="s">
        <v>49</v>
      </c>
      <c r="B52" s="57">
        <v>0</v>
      </c>
      <c r="C52" s="45"/>
      <c r="D52" s="44">
        <v>0</v>
      </c>
      <c r="E52" s="10">
        <v>0</v>
      </c>
    </row>
    <row r="53" spans="1:5" ht="15" hidden="1" customHeight="1" x14ac:dyDescent="0.2">
      <c r="A53" s="92" t="s">
        <v>50</v>
      </c>
      <c r="B53" s="62">
        <v>0</v>
      </c>
      <c r="C53" s="63"/>
      <c r="D53" s="64">
        <v>0</v>
      </c>
      <c r="E53" s="22">
        <v>0</v>
      </c>
    </row>
    <row r="54" spans="1:5" ht="15" customHeight="1" x14ac:dyDescent="0.2">
      <c r="A54" s="30" t="s">
        <v>51</v>
      </c>
      <c r="B54" s="55">
        <f t="shared" ref="B54" si="10">SUM(B48:B53)</f>
        <v>0</v>
      </c>
      <c r="C54" s="54"/>
      <c r="D54" s="56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0"/>
      <c r="B55" s="79"/>
      <c r="C55" s="80"/>
      <c r="D55" s="80"/>
      <c r="E55" s="8"/>
    </row>
    <row r="56" spans="1:5" ht="15" x14ac:dyDescent="0.2">
      <c r="A56" s="30" t="s">
        <v>25</v>
      </c>
      <c r="B56" s="81">
        <f t="shared" ref="B56" si="13">+B45+B54</f>
        <v>36023084.740000039</v>
      </c>
      <c r="C56" s="54"/>
      <c r="D56" s="82">
        <f t="shared" ref="D56" si="14">+D45+D54</f>
        <v>39079157.670000002</v>
      </c>
      <c r="E56" s="17">
        <f t="shared" ref="E56" si="15">+E45+E54</f>
        <v>12400840.419999998</v>
      </c>
    </row>
    <row r="57" spans="1:5" ht="9" customHeight="1" x14ac:dyDescent="0.2">
      <c r="A57" s="30"/>
      <c r="B57" s="55"/>
      <c r="C57" s="54"/>
      <c r="D57" s="56"/>
      <c r="E57" s="8"/>
    </row>
    <row r="58" spans="1:5" x14ac:dyDescent="0.2">
      <c r="A58" s="30" t="s">
        <v>26</v>
      </c>
      <c r="B58" s="40"/>
      <c r="C58" s="72"/>
      <c r="D58" s="40"/>
      <c r="E58" s="18"/>
    </row>
    <row r="59" spans="1:5" ht="12.75" hidden="1" customHeight="1" x14ac:dyDescent="0.2">
      <c r="A59" s="92" t="s">
        <v>27</v>
      </c>
      <c r="B59" s="37"/>
      <c r="C59" s="35"/>
      <c r="D59" s="83"/>
    </row>
    <row r="60" spans="1:5" ht="12.75" hidden="1" customHeight="1" x14ac:dyDescent="0.2">
      <c r="A60" s="92" t="s">
        <v>28</v>
      </c>
      <c r="B60" s="57">
        <v>0</v>
      </c>
      <c r="C60" s="45"/>
      <c r="D60" s="44">
        <v>0</v>
      </c>
      <c r="E60" s="5">
        <v>0</v>
      </c>
    </row>
    <row r="61" spans="1:5" ht="15" x14ac:dyDescent="0.25">
      <c r="A61" s="92" t="s">
        <v>29</v>
      </c>
      <c r="B61" s="93">
        <v>2113810.5400009155</v>
      </c>
      <c r="C61" s="46"/>
      <c r="D61" s="42">
        <v>5046007.16</v>
      </c>
      <c r="E61" s="4">
        <v>34745662.520000055</v>
      </c>
    </row>
    <row r="62" spans="1:5" ht="15" x14ac:dyDescent="0.25">
      <c r="A62" s="92" t="s">
        <v>30</v>
      </c>
      <c r="B62" s="42">
        <v>576152376.40999997</v>
      </c>
      <c r="C62" s="46"/>
      <c r="D62" s="42">
        <v>527866666.08999997</v>
      </c>
      <c r="E62" s="16">
        <v>122887413.97999977</v>
      </c>
    </row>
    <row r="63" spans="1:5" ht="15" customHeight="1" x14ac:dyDescent="0.2">
      <c r="A63" s="92" t="s">
        <v>52</v>
      </c>
      <c r="B63" s="57">
        <v>16661.599999999999</v>
      </c>
      <c r="C63" s="45"/>
      <c r="D63" s="44">
        <v>0</v>
      </c>
      <c r="E63" s="5">
        <v>0</v>
      </c>
    </row>
    <row r="64" spans="1:5" ht="15" x14ac:dyDescent="0.2">
      <c r="A64" s="30" t="s">
        <v>31</v>
      </c>
      <c r="B64" s="77">
        <f t="shared" ref="B64" si="16">SUM(B60:B63)</f>
        <v>578282848.55000091</v>
      </c>
      <c r="C64" s="54"/>
      <c r="D64" s="78">
        <f t="shared" ref="D64" si="17">SUM(D60:D63)</f>
        <v>532912673.25</v>
      </c>
      <c r="E64" s="17">
        <f>SUM(E60:E63)</f>
        <v>157633076.49999982</v>
      </c>
    </row>
    <row r="65" spans="1:5" ht="9.75" customHeight="1" x14ac:dyDescent="0.2">
      <c r="A65" s="32"/>
      <c r="B65" s="37"/>
      <c r="C65" s="35"/>
      <c r="D65" s="83"/>
    </row>
    <row r="66" spans="1:5" ht="18" customHeight="1" thickBot="1" x14ac:dyDescent="0.3">
      <c r="A66" s="30" t="s">
        <v>32</v>
      </c>
      <c r="B66" s="84">
        <f>+B56+B64</f>
        <v>614305933.29000092</v>
      </c>
      <c r="C66" s="85"/>
      <c r="D66" s="86">
        <f>+D56+D64</f>
        <v>571991830.91999996</v>
      </c>
      <c r="E66" s="19">
        <f>+E56+E64</f>
        <v>170033916.91999981</v>
      </c>
    </row>
    <row r="67" spans="1:5" ht="10.5" customHeight="1" thickTop="1" x14ac:dyDescent="0.2">
      <c r="A67" s="32"/>
      <c r="B67" s="37"/>
      <c r="C67" s="35"/>
      <c r="D67" s="38"/>
    </row>
    <row r="68" spans="1:5" ht="10.5" customHeight="1" x14ac:dyDescent="0.2">
      <c r="A68" s="87" t="s">
        <v>53</v>
      </c>
      <c r="B68" s="88"/>
      <c r="C68" s="89"/>
      <c r="D68" s="89"/>
      <c r="E68" s="23"/>
    </row>
    <row r="69" spans="1:5" ht="10.5" customHeight="1" x14ac:dyDescent="0.2">
      <c r="A69" s="38"/>
      <c r="B69" s="90"/>
      <c r="C69" s="91"/>
      <c r="D69" s="91"/>
      <c r="E69" s="24"/>
    </row>
    <row r="70" spans="1:5" ht="10.5" customHeight="1" x14ac:dyDescent="0.2">
      <c r="A70" s="38"/>
      <c r="B70" s="90"/>
      <c r="C70" s="91"/>
      <c r="D70" s="91"/>
      <c r="E70" s="23"/>
    </row>
    <row r="71" spans="1:5" x14ac:dyDescent="0.2">
      <c r="A71" s="38"/>
      <c r="B71" s="90"/>
      <c r="C71" s="91"/>
      <c r="D71" s="91"/>
    </row>
    <row r="72" spans="1:5" x14ac:dyDescent="0.2">
      <c r="A72" s="38"/>
      <c r="B72" s="90"/>
      <c r="C72" s="91"/>
      <c r="D72" s="91"/>
    </row>
    <row r="73" spans="1:5" x14ac:dyDescent="0.2">
      <c r="A73" s="38"/>
      <c r="B73" s="90"/>
      <c r="C73" s="91"/>
      <c r="D73" s="91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2025</vt:lpstr>
      <vt:lpstr>Sheet1</vt:lpstr>
      <vt:lpstr>'MAYO 2025'!Área_de_impresión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2025-04-09T16:34:22Z</cp:lastPrinted>
  <dcterms:created xsi:type="dcterms:W3CDTF">2006-07-11T17:39:34Z</dcterms:created>
  <dcterms:modified xsi:type="dcterms:W3CDTF">2025-06-09T20:08:02Z</dcterms:modified>
</cp:coreProperties>
</file>