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3804D95E-7181-4AED-9142-9442F99919C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NOVIEMBRE 2024" sheetId="11" r:id="rId1"/>
    <sheet name="Sheet1" sheetId="12" state="hidden" r:id="rId2"/>
  </sheets>
  <definedNames>
    <definedName name="_xlnm.Print_Area" localSheetId="0">'NOVIEMBRE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B40" i="11"/>
  <c r="B45" i="11" s="1"/>
  <c r="B56" i="11" s="1"/>
  <c r="D37" i="11"/>
  <c r="D45" i="11" s="1"/>
  <c r="D56" i="11" s="1"/>
  <c r="D66" i="11" s="1"/>
  <c r="D30" i="11"/>
  <c r="B30" i="11"/>
  <c r="D18" i="11"/>
  <c r="D20" i="11" s="1"/>
  <c r="D32" i="11" s="1"/>
  <c r="B18" i="11"/>
  <c r="B20" i="11" s="1"/>
  <c r="B32" i="11" s="1"/>
  <c r="B66" i="11" l="1"/>
  <c r="E64" i="1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<sst xmlns="http://schemas.openxmlformats.org/spreadsheetml/2006/main" count="57" uniqueCount="54">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</sst>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38" fillId="0" borderId="0" xfId="20" applyFont="1" applyAlignment="1">
      <alignment horizontal="center" vertical="center" wrapText="1"/>
    </xf>
    <xf numFmtId="0" fontId="37" fillId="0" borderId="0" xfId="0" applyFont="1"/>
    <xf numFmtId="165" fontId="30" fillId="0" borderId="0" xfId="0" applyNumberFormat="1" applyFont="1" applyAlignment="1">
      <alignment horizontal="right"/>
    </xf>
    <xf numFmtId="4" fontId="27" fillId="0" borderId="1" xfId="0" applyNumberFormat="1" applyFont="1" applyBorder="1"/>
    <xf numFmtId="4" fontId="30" fillId="0" borderId="0" xfId="0" applyNumberFormat="1" applyFont="1"/>
    <xf numFmtId="165" fontId="39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39" fillId="0" borderId="0" xfId="0" applyNumberFormat="1" applyFont="1" applyAlignment="1">
      <alignment horizontal="right"/>
    </xf>
    <xf numFmtId="41" fontId="39" fillId="0" borderId="0" xfId="0" applyNumberFormat="1" applyFont="1" applyAlignment="1">
      <alignment horizontal="right"/>
    </xf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B61" sqref="B61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2" t="s">
        <v>1</v>
      </c>
      <c r="B5" s="92"/>
      <c r="C5" s="92"/>
      <c r="D5" s="92"/>
    </row>
    <row r="6" spans="1:9" ht="22.5" customHeight="1" x14ac:dyDescent="0.2">
      <c r="A6" s="93" t="s">
        <v>2</v>
      </c>
      <c r="B6" s="93"/>
      <c r="C6" s="93"/>
      <c r="D6" s="93"/>
      <c r="E6" s="20"/>
    </row>
    <row r="7" spans="1:9" ht="26.25" customHeight="1" x14ac:dyDescent="0.2">
      <c r="A7" s="94" t="s">
        <v>53</v>
      </c>
      <c r="B7" s="94"/>
      <c r="C7" s="94"/>
      <c r="D7" s="94"/>
      <c r="E7" s="21"/>
    </row>
    <row r="8" spans="1:9" ht="30" customHeight="1" x14ac:dyDescent="0.2">
      <c r="A8" s="95" t="s">
        <v>3</v>
      </c>
      <c r="B8" s="95"/>
      <c r="C8" s="95"/>
      <c r="D8" s="95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85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6"/>
      <c r="E11" s="2"/>
    </row>
    <row r="12" spans="1:9" x14ac:dyDescent="0.2">
      <c r="A12" s="31" t="s">
        <v>6</v>
      </c>
      <c r="B12" s="32"/>
      <c r="C12" s="32"/>
      <c r="D12" s="66"/>
      <c r="E12" s="2"/>
    </row>
    <row r="13" spans="1:9" ht="15" x14ac:dyDescent="0.25">
      <c r="A13" s="37" t="s">
        <v>7</v>
      </c>
      <c r="B13" s="96">
        <v>466462909.55999988</v>
      </c>
      <c r="C13" s="38"/>
      <c r="D13" s="87">
        <v>463500127.74999988</v>
      </c>
      <c r="E13" s="4">
        <v>66446234.579999998</v>
      </c>
    </row>
    <row r="14" spans="1:9" ht="15" hidden="1" customHeight="1" x14ac:dyDescent="0.2">
      <c r="A14" s="37" t="s">
        <v>34</v>
      </c>
      <c r="B14" s="56"/>
      <c r="C14" s="40"/>
      <c r="D14" s="87">
        <v>0</v>
      </c>
      <c r="E14" s="5">
        <v>0</v>
      </c>
    </row>
    <row r="15" spans="1:9" ht="4.5" hidden="1" customHeight="1" x14ac:dyDescent="0.2">
      <c r="A15" s="37" t="s">
        <v>35</v>
      </c>
      <c r="B15" s="56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96">
        <v>5290497.22</v>
      </c>
      <c r="C16" s="42"/>
      <c r="D16" s="87">
        <v>3322771.35</v>
      </c>
      <c r="E16" s="4">
        <v>39278.22</v>
      </c>
      <c r="H16" s="4"/>
      <c r="I16" s="25"/>
    </row>
    <row r="17" spans="1:9" ht="15" x14ac:dyDescent="0.25">
      <c r="A17" s="37" t="s">
        <v>9</v>
      </c>
      <c r="B17" s="96">
        <v>2101388.2100000051</v>
      </c>
      <c r="C17" s="42"/>
      <c r="D17" s="87">
        <v>1563981.9500000051</v>
      </c>
      <c r="E17" s="4">
        <v>1052412.320000005</v>
      </c>
      <c r="H17" s="4"/>
      <c r="I17" s="26"/>
    </row>
    <row r="18" spans="1:9" x14ac:dyDescent="0.2">
      <c r="A18" s="37" t="s">
        <v>10</v>
      </c>
      <c r="B18" s="88">
        <f>76045745.53-409999.97</f>
        <v>75635745.560000002</v>
      </c>
      <c r="C18" s="43"/>
      <c r="D18" s="54">
        <f>70932342.61+0.7</f>
        <v>70932343.310000002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7">
        <v>0</v>
      </c>
      <c r="C19" s="44"/>
      <c r="D19" s="73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549490540.54999995</v>
      </c>
      <c r="C20" s="46"/>
      <c r="D20" s="45">
        <f t="shared" ref="D20" si="1">SUM(D13:D19)</f>
        <v>539319224.3599999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8"/>
      <c r="C21" s="46"/>
      <c r="D21" s="74"/>
      <c r="E21" s="9"/>
    </row>
    <row r="22" spans="1:9" ht="15" x14ac:dyDescent="0.2">
      <c r="A22" s="31" t="s">
        <v>13</v>
      </c>
      <c r="B22" s="58"/>
      <c r="C22" s="46"/>
      <c r="D22" s="74"/>
      <c r="E22" s="9"/>
    </row>
    <row r="23" spans="1:9" ht="15" hidden="1" customHeight="1" x14ac:dyDescent="0.2">
      <c r="A23" s="37" t="s">
        <v>36</v>
      </c>
      <c r="B23" s="59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59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59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59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9">
        <v>118404059.87999994</v>
      </c>
      <c r="C27" s="47"/>
      <c r="D27" s="60">
        <v>105623386.70999992</v>
      </c>
      <c r="E27" s="11">
        <v>46836225.920000002</v>
      </c>
    </row>
    <row r="28" spans="1:9" ht="15" x14ac:dyDescent="0.25">
      <c r="A28" s="37" t="s">
        <v>15</v>
      </c>
      <c r="B28" s="89">
        <v>16376178.630000003</v>
      </c>
      <c r="C28" s="48"/>
      <c r="D28" s="60">
        <v>7851309.1300000027</v>
      </c>
      <c r="E28" s="12">
        <v>33613624.57</v>
      </c>
    </row>
    <row r="29" spans="1:9" ht="15" hidden="1" customHeight="1" x14ac:dyDescent="0.2">
      <c r="A29" s="37" t="s">
        <v>16</v>
      </c>
      <c r="B29" s="61">
        <v>0</v>
      </c>
      <c r="C29" s="49"/>
      <c r="D29" s="75">
        <v>0</v>
      </c>
      <c r="E29" s="13">
        <v>0</v>
      </c>
    </row>
    <row r="30" spans="1:9" ht="15" x14ac:dyDescent="0.2">
      <c r="A30" s="31" t="s">
        <v>17</v>
      </c>
      <c r="B30" s="62">
        <f t="shared" ref="B30" si="3">SUM(B23:B29)</f>
        <v>134780238.50999993</v>
      </c>
      <c r="C30" s="46"/>
      <c r="D30" s="76">
        <f t="shared" ref="D30" si="4">SUM(D23:D29)</f>
        <v>113474695.83999991</v>
      </c>
      <c r="E30" s="8">
        <f t="shared" ref="E30" si="5">SUM(E23:E29)</f>
        <v>80449850.49000001</v>
      </c>
    </row>
    <row r="31" spans="1:9" ht="9" customHeight="1" x14ac:dyDescent="0.2">
      <c r="A31" s="31"/>
      <c r="B31" s="63"/>
      <c r="C31" s="46"/>
      <c r="D31" s="77"/>
      <c r="E31" s="8"/>
    </row>
    <row r="32" spans="1:9" ht="15.75" thickBot="1" x14ac:dyDescent="0.25">
      <c r="A32" s="31" t="s">
        <v>18</v>
      </c>
      <c r="B32" s="64">
        <f>+B20+B30</f>
        <v>684270779.05999994</v>
      </c>
      <c r="C32" s="46"/>
      <c r="D32" s="78">
        <f>+D20+D30</f>
        <v>652793920.19999981</v>
      </c>
      <c r="E32" s="14">
        <f t="shared" ref="E32" si="6">+E20+E30</f>
        <v>170033916.92000002</v>
      </c>
    </row>
    <row r="33" spans="1:10" ht="13.5" customHeight="1" thickTop="1" x14ac:dyDescent="0.2">
      <c r="A33" s="91" t="s">
        <v>19</v>
      </c>
      <c r="B33" s="65"/>
      <c r="C33" s="50"/>
      <c r="D33" s="79"/>
      <c r="E33" s="2"/>
    </row>
    <row r="34" spans="1:10" ht="10.5" customHeight="1" x14ac:dyDescent="0.2">
      <c r="A34" s="91"/>
      <c r="B34" s="67"/>
      <c r="C34" s="51"/>
      <c r="D34" s="80"/>
      <c r="E34" s="15"/>
    </row>
    <row r="35" spans="1:10" ht="10.5" customHeight="1" x14ac:dyDescent="0.2">
      <c r="A35" s="91" t="s">
        <v>20</v>
      </c>
      <c r="B35" s="67"/>
      <c r="C35" s="51"/>
      <c r="D35" s="80"/>
      <c r="E35" s="15"/>
    </row>
    <row r="36" spans="1:10" ht="15" customHeight="1" x14ac:dyDescent="0.2">
      <c r="A36" s="91"/>
      <c r="B36" s="59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90">
        <v>42795624.909999974</v>
      </c>
      <c r="C37" s="42"/>
      <c r="D37" s="87">
        <f>71389746.2+0.7</f>
        <v>71389746.900000006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96">
        <f>27623480.56+15728.68+15000</f>
        <v>27654209.239999998</v>
      </c>
      <c r="C40" s="42"/>
      <c r="D40" s="87">
        <v>22665509.259999998</v>
      </c>
      <c r="E40" s="4">
        <v>15728.68</v>
      </c>
    </row>
    <row r="41" spans="1:10" ht="15" hidden="1" customHeight="1" x14ac:dyDescent="0.2">
      <c r="A41" s="37" t="s">
        <v>42</v>
      </c>
      <c r="B41" s="59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59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59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97">
        <v>0</v>
      </c>
      <c r="C44" s="42"/>
      <c r="D44" s="87">
        <v>730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8">
        <f t="shared" ref="B45" si="7">SUM(B36:B44)</f>
        <v>70449834.149999976</v>
      </c>
      <c r="C45" s="46"/>
      <c r="D45" s="81">
        <f t="shared" ref="D45" si="8">SUM(D36:D44)</f>
        <v>94055986.159999996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8"/>
      <c r="C46" s="46"/>
      <c r="D46" s="74"/>
      <c r="E46" s="9"/>
    </row>
    <row r="47" spans="1:10" ht="15" customHeight="1" x14ac:dyDescent="0.2">
      <c r="A47" s="31" t="s">
        <v>45</v>
      </c>
      <c r="B47" s="65"/>
      <c r="C47" s="50"/>
      <c r="D47" s="79"/>
      <c r="E47" s="2"/>
    </row>
    <row r="48" spans="1:10" ht="15" hidden="1" customHeight="1" x14ac:dyDescent="0.2">
      <c r="A48" s="37" t="s">
        <v>46</v>
      </c>
      <c r="B48" s="59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59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59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59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59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1">
        <v>0</v>
      </c>
      <c r="C53" s="49"/>
      <c r="D53" s="75">
        <v>0</v>
      </c>
      <c r="E53" s="22">
        <v>0</v>
      </c>
    </row>
    <row r="54" spans="1:5" ht="15" customHeight="1" x14ac:dyDescent="0.2">
      <c r="A54" s="31" t="s">
        <v>52</v>
      </c>
      <c r="B54" s="58">
        <f t="shared" ref="B54" si="10">SUM(B48:B53)</f>
        <v>0</v>
      </c>
      <c r="C54" s="46"/>
      <c r="D54" s="74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69"/>
      <c r="C55" s="52"/>
      <c r="D55" s="52"/>
      <c r="E55" s="8"/>
    </row>
    <row r="56" spans="1:5" ht="15" x14ac:dyDescent="0.2">
      <c r="A56" s="31" t="s">
        <v>25</v>
      </c>
      <c r="B56" s="70">
        <f t="shared" ref="B56" si="13">+B45+B54</f>
        <v>70449834.149999976</v>
      </c>
      <c r="C56" s="46"/>
      <c r="D56" s="82">
        <f t="shared" ref="D56" si="14">+D45+D54</f>
        <v>94055986.159999996</v>
      </c>
      <c r="E56" s="17">
        <f t="shared" ref="E56" si="15">+E45+E54</f>
        <v>12400840.419999998</v>
      </c>
    </row>
    <row r="57" spans="1:5" ht="9" customHeight="1" x14ac:dyDescent="0.2">
      <c r="A57" s="31"/>
      <c r="B57" s="58"/>
      <c r="C57" s="46"/>
      <c r="D57" s="74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1"/>
      <c r="C59" s="36"/>
      <c r="D59" s="83"/>
    </row>
    <row r="60" spans="1:5" ht="12.75" hidden="1" customHeight="1" x14ac:dyDescent="0.2">
      <c r="A60" s="37" t="s">
        <v>28</v>
      </c>
      <c r="B60" s="59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6">
        <v>85954278.81999588</v>
      </c>
      <c r="C61" s="42"/>
      <c r="D61" s="87">
        <v>44025002.479999997</v>
      </c>
      <c r="E61" s="4">
        <v>34745662.520000055</v>
      </c>
    </row>
    <row r="62" spans="1:5" ht="15" x14ac:dyDescent="0.25">
      <c r="A62" s="37" t="s">
        <v>30</v>
      </c>
      <c r="B62" s="87">
        <v>527866666.08999985</v>
      </c>
      <c r="C62" s="42"/>
      <c r="D62" s="87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59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8">
        <f t="shared" ref="B64" si="16">SUM(B60:B63)</f>
        <v>613820944.90999579</v>
      </c>
      <c r="C64" s="46"/>
      <c r="D64" s="81">
        <f t="shared" ref="D64" si="17">SUM(D60:D63)</f>
        <v>558737934.03999984</v>
      </c>
      <c r="E64" s="17">
        <f t="shared" ref="E64" si="18">SUM(E60:E63)</f>
        <v>157633076.49999982</v>
      </c>
    </row>
    <row r="65" spans="1:5" ht="9.75" customHeight="1" x14ac:dyDescent="0.2">
      <c r="A65" s="33"/>
      <c r="B65" s="71"/>
      <c r="C65" s="36"/>
      <c r="D65" s="83"/>
    </row>
    <row r="66" spans="1:5" ht="18" customHeight="1" thickBot="1" x14ac:dyDescent="0.3">
      <c r="A66" s="31" t="s">
        <v>33</v>
      </c>
      <c r="B66" s="72">
        <f>+B56+B64</f>
        <v>684270779.05999577</v>
      </c>
      <c r="C66" s="53"/>
      <c r="D66" s="84">
        <f>+D56+D64</f>
        <v>652793920.19999981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1"/>
      <c r="C67" s="36"/>
      <c r="D67" s="86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-4.1723251342773438E-6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NOVIEMBRE 2024</vt:lpstr>
      <vt:lpstr>Sheet1</vt:lpstr>
      <vt:lpstr>'NOVIEMBRE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2024-12-10T16:47:51Z</cp:lastPrinted>
  <dcterms:created xsi:type="dcterms:W3CDTF">2006-07-11T17:39:34Z</dcterms:created>
  <dcterms:modified xsi:type="dcterms:W3CDTF">2024-12-10T16:48:04Z</dcterms:modified>
</cp:coreProperties>
</file>