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067"/>
  <workbookPr/>
  <mc:AlternateContent xmlns:mc="http://schemas.openxmlformats.org/markup-compatibility/2006">
    <mc:Choice Requires="x15">
      <x15ac:absPath xmlns:x15ac="http://schemas.microsoft.com/office/spreadsheetml/2010/11/ac" url="C:\Users\Jay\Desktop\fixed_da_docs\"/>
    </mc:Choice>
  </mc:AlternateContent>
  <bookViews>
    <workbookView xWindow="6000" yWindow="-120" windowWidth="12000" windowHeight="9240" tabRatio="601"/>
  </bookViews>
  <sheets>
    <sheet name="ABRIL 2017" sheetId="11" r:id="rId1"/>
  </sheets>
  <calcPr calcId="171027"/>
</workbook>
</file>

<file path=xl/calcChain.xml><?xml version="1.0" encoding="utf-8"?>
<calcChain xmlns="http://schemas.openxmlformats.org/spreadsheetml/2006/main">
  <c r="B21" i="11" l="1"/>
  <c r="B20" i="11"/>
  <c r="B4" i="11"/>
  <c r="B9" i="11" l="1"/>
  <c r="B15" i="11" l="1"/>
  <c r="B29" i="11"/>
  <c r="B22" i="11" l="1"/>
  <c r="B24" i="11" s="1"/>
  <c r="B30" i="11" s="1"/>
  <c r="B16" i="11" s="1"/>
</calcChain>
</file>

<file path=xl/sharedStrings.xml><?xml version="1.0" encoding="utf-8"?>
<sst xmlns="http://schemas.openxmlformats.org/spreadsheetml/2006/main" count="29" uniqueCount="29">
  <si>
    <t>ACTIVOS</t>
  </si>
  <si>
    <t>ACTIVOS CORRIENTES</t>
  </si>
  <si>
    <t>DISPONIBILIDADES EN CAJA Y BANCOS</t>
  </si>
  <si>
    <t>CUENTAS Y DOCUMENTOS POR COBRAR A CORTO PLAZO</t>
  </si>
  <si>
    <t>TOTAL ACTIVOS CORRIENTES</t>
  </si>
  <si>
    <t>ACTIVOS NO CORRIENTES</t>
  </si>
  <si>
    <t>CREDITOS A COBRAR A LARGO PLAZO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</si>
  <si>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</si>
  <si>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</si>
  <si>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</si>
  <si>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</si>
  <si>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</si>
  <si>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</si>
  <si>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</si>
  <si>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</si>
  <si>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</si>
  <si>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</si>
  <si>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</si>
  <si>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</si>
  <si>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</si>
  <si>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</si>
  <si>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</si>
  <si>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INVERSIONES FINANCIERAS A CORTO PLAZO</t>
  </si>
  <si>
    <t>OTRAS CUENTAS POR PAGAR</t>
  </si>
  <si>
    <t>RESULTADO ACUMULADOS ANTERIORES</t>
  </si>
  <si>
    <t>OTROS ACTIVOS</t>
  </si>
  <si>
    <t>INVENTARIOS DE CONSUMO</t>
  </si>
  <si>
    <t>CUENTAS POR PAGAR</t>
  </si>
  <si>
    <t>DEDUCCIONES Y RETENCIONES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</si>
</sst>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\(#,##0.00\)"/>
    <numFmt numFmtId="165" formatCode="#,##0.00_ ;\-#,##0.00\ 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8"/>
      <name val="Tahoma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theme="1"/>
      <name val="Arial"/>
      <family val="2"/>
    </font>
    <font>
      <sz val="13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43" fontId="3" fillId="2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 wrapText="1"/>
    </xf>
    <xf numFmtId="43" fontId="3" fillId="2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43" fontId="7" fillId="0" borderId="0" xfId="1" applyFont="1" applyBorder="1" applyAlignment="1">
      <alignment horizontal="right"/>
    </xf>
    <xf numFmtId="0" fontId="3" fillId="2" borderId="0" xfId="0" applyFont="1" applyFill="1" applyBorder="1" applyAlignment="1">
      <alignment horizontal="left" vertical="center"/>
    </xf>
    <xf numFmtId="43" fontId="4" fillId="2" borderId="0" xfId="1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vertical="center"/>
    </xf>
    <xf numFmtId="43" fontId="3" fillId="2" borderId="0" xfId="1" applyFont="1" applyFill="1" applyBorder="1" applyAlignment="1">
      <alignment horizontal="center" vertical="center"/>
    </xf>
    <xf numFmtId="43" fontId="0" fillId="0" borderId="0" xfId="1" applyFont="1"/>
    <xf numFmtId="43" fontId="3" fillId="2" borderId="0" xfId="1" applyFont="1" applyFill="1" applyBorder="1" applyAlignment="1">
      <alignment horizontal="right" wrapText="1"/>
    </xf>
    <xf numFmtId="43" fontId="3" fillId="2" borderId="2" xfId="1" applyFont="1" applyFill="1" applyBorder="1" applyAlignment="1">
      <alignment horizontal="right" wrapText="1"/>
    </xf>
    <xf numFmtId="43" fontId="3" fillId="2" borderId="3" xfId="1" applyFont="1" applyFill="1" applyBorder="1" applyAlignment="1">
      <alignment horizontal="right" wrapText="1"/>
    </xf>
    <xf numFmtId="43" fontId="3" fillId="2" borderId="1" xfId="1" applyFont="1" applyFill="1" applyBorder="1" applyAlignment="1">
      <alignment horizontal="right" wrapText="1"/>
    </xf>
    <xf numFmtId="164" fontId="7" fillId="0" borderId="0" xfId="0" applyNumberFormat="1" applyFont="1" applyAlignment="1">
      <alignment horizontal="right"/>
    </xf>
    <xf numFmtId="164" fontId="7" fillId="0" borderId="1" xfId="0" applyNumberFormat="1" applyFont="1" applyFill="1" applyBorder="1" applyAlignment="1">
      <alignment horizontal="right"/>
    </xf>
    <xf numFmtId="43" fontId="8" fillId="0" borderId="0" xfId="2" applyFont="1" applyFill="1" applyBorder="1" applyAlignment="1"/>
    <xf numFmtId="43" fontId="8" fillId="0" borderId="1" xfId="2" applyFont="1" applyFill="1" applyBorder="1" applyAlignment="1"/>
    <xf numFmtId="164" fontId="7" fillId="0" borderId="1" xfId="0" applyNumberFormat="1" applyFont="1" applyBorder="1" applyAlignment="1">
      <alignment horizontal="right"/>
    </xf>
    <xf numFmtId="0" fontId="9" fillId="0" borderId="0" xfId="0" applyFont="1"/>
    <xf numFmtId="49" fontId="9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right"/>
    </xf>
    <xf numFmtId="165" fontId="7" fillId="0" borderId="1" xfId="0" applyNumberFormat="1" applyFont="1" applyBorder="1" applyAlignment="1">
      <alignment horizontal="right"/>
    </xf>
    <xf numFmtId="0" fontId="3" fillId="2" borderId="0" xfId="0" applyFont="1" applyFill="1" applyBorder="1" applyAlignment="1">
      <alignment horizontal="left" vertical="center"/>
    </xf>
  </cellXfs>
  <cellStyles count="7">
    <cellStyle name="Comma" xfId="1" builtinId="3"/>
    <cellStyle name="Comma 2" xfId="2"/>
    <cellStyle name="Comma 3" xfId="3"/>
    <cellStyle name="Millares 2" xfId="4"/>
    <cellStyle name="Normal" xfId="0" builtinId="0"/>
    <cellStyle name="Normal 2" xfId="5"/>
    <cellStyle name="Porcentual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google.com.do/imgres?q=logo+tss&amp;sa=X&amp;biw=1280&amp;bih=793&amp;tbm=isch&amp;tbnid=Q8szm7kaXSiVYM:&amp;imgrefurl=http://www.tss2.gov.do/Login.aspx?log=r&amp;docid=iZpj_82smS2_5M&amp;imgurl=http://www.tss2.gov.do/images/logoTSShorizontal.gif&amp;w=185&amp;h=60&amp;ei=CHPAUbS0GarD0QHjsoCQDA&amp;zoom=1&amp;iact=hc&amp;vpx=316&amp;vpy=202&amp;dur=2781&amp;hovh=48&amp;hovw=148&amp;tx=91&amp;ty=41&amp;page=1&amp;tbnh=48&amp;tbnw=148&amp;start=0&amp;ndsp=27&amp;ved=1t:429,r:2,s:0,i:8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4733925</xdr:colOff>
      <xdr:row>0</xdr:row>
      <xdr:rowOff>0</xdr:rowOff>
    </xdr:from>
    <xdr:to>
      <xdr:col>0</xdr:col>
      <xdr:colOff>4733925</xdr:colOff>
      <xdr:row>4</xdr:row>
      <xdr:rowOff>59855</xdr:rowOff>
    </xdr:to>
    <xdr:sp macro="" textlink="">
      <xdr:nvSpPr>
        <xdr:cNvPr id="15826" name="rg_hi" descr="data:image/jpeg;base64,/9j/4AAQSkZJRgABAQAAAQABAAD/2wCEAAkGBggSERQUExEVFRUUGR0ZFRgYFRUdFRgcHiIfHxsbHh4dHjIfICUvHyApJy8sIzMpLzE4IR8xOzQxOCY3LikBCQoKDAsOGQ4PGjUkHiQ1NDU1NTU1LTY0NTQ1MjQuMSw1LTUxNDQ0LzMtNik1NTUvLjUyLC42KTYsKSoqNCk1NP/AABEIADAAlAMBIgACEQEDEQH/xAAcAAACAwADAQAAAAAAAAAAAAAABwQFBgIDCAH/xAA7EAACAQEHAQcBBAcJAAAAAAABAhEDAAQFBhIhMRMHIkFRYXGBMhQjkaEVQlJicpLBFyQzNkNTc7Gz/8QAGAEBAQEBAQAAAAAAAAAAAAAAAAUEAgP/xAAhEQABAwUAAgMAAAAAAAAAAAAAAQIEAxESEzEUIiGBsf/aAAwDAQACEQMRAD8AeNixaNd8Ru9R6iI0tSIFSOFJEhZ4mIJHhI87AVmasXv93pq9KmrLq+8LT3R4cEcnad48rYetm3G2EdcjvapVVBH7vHHv5WYOYMCpXqkEZipVtSsIMESODyINl1i+XMQu0l1lP9xZK/Pivzt62jz/ACGuyaq4mOvmi3Thq8vZ5pVIp3iEcmFYToeeP4T77f8AVtbZKECzAyHjT1KbUXMtSjSTyUPHuQRH8tuoU1ai639OqNZXLi41dixbA5/7OsVxC8JVo4i92VaYQooqQTqY6u64HBj4tWNRvrFvMFDAcdbGGwz9JVgQxXq66sbLr+nqfHNmtgOVsUwWhfb1Vvr3zTRLKjCoACkt+s558YsAybFvN+UcrY7mE1q9fEymho07uQSJ2ph1VF8B7Hyto8lXfOmF4qtzq9e83RyFL6KrUlDCVdWIISDswmOfewDtsWTHbrnLF6VehcbvVNAVVD1HDaSdTFVBblVEEmPP0tU4v2NZkud3N6u2IVKtZAGKU1qhz56GDkv7ECfysA/bFsp2Z4zjF5uCNfKT066Eo2umULgQQ8EDkHf1Btq7AFixYsAWLFiwGez5mB7pc3dTFR/u6fozfrfAk/Fs92N3pDQvCFpcVtbSSWIdVhiTzJU/hbr7Z+p0rt+z1Gn30HT+U2XOD41fbrV6tB9LwVOwIIPgQed97VKNDZHVE6pIkSdUlMuIn6eh7zQDoySRqBWVMMJESD4G2I/s+xCl/g3oD4qU599LEH8LUtz7YcQTT9ouqkMJVlLUyRwSA4Kt8EWYuX8du18oLXphgrSIYQQQYI2Mcjw2tLkwL2Won3c2tqUZHOi0xPAr/do6qQG2DAgrPlPgfe1nkEv9s246bT7Sv9bbXM12pvdK4bwRmHoVGoH8Rai7PcJZUauwg1IVP4BuW+T+Sg+NoqRNUlqM5051Y1EsbGxYsWtGwQeH/wCcn/5H/wDKzyxN7kKT9coKRUrU1kBNJ2IJO0EGLKa55Ox0Zoa9m7v9nLsep3dMGnAPM87cWaGZMCoX261rs5hayFZHKnkN8GD8WAS987Eb1rN5wfEEZJOiKpDr5qtWmSG+dPzYy92g5xwy/wBK54mWenUKjv6Syqx0iorj6hPMzwfG3Vgtz7TcE10KF1F4oliRCmpTnjUukh1mODFpGEZGzjiuJUr3idPo06RUwQFlVOoU1SZEnknzNgNv2l5Ny/ibU6T3unQvibUu+hcht9JplgzA8iNxv6grm85I7ScIRql3vJejSBYilVLKFG5PSceXMA21/a12b4vXvFLELgf7xTC6lBAYlDKOpOxI4IPkLZ/EMydrV6otdjcCmtSj1BRKsQRB7zNoEjxFgN/2S5/rYpdWNUAV6LBamkQrAiVYDwmDI9Lbm2F7I8g1sMujCsQa9Zg1QKZCgCFSfGJJJ9fS26sAWLFiwBYsWLAZ7PWXmvlzdFE1F79L+JfD5Ej5sh2VgSCCCCQQRBBGxBHgbembY7OvZ7db2Gq0gKd4/a4WpHg/9G5G3ItviSUpejuE2bEWt7t6grMFzRiF27qkVKJ+qjVGqk3wfpPqPwNm/ljOGH3m7s1Gk4aiFD0FUalmYC8KRsYiODsOLKy89nuZEphzdi0kjQrKziOCQDEHzB94sw+zvK2LXI1lrdLQ+kqV3ckTMmAYAMQZ3kjnf3l6HMyaqXPCF5DH4vT4Lmhj+E3mj3z01qpq0VWVGanE6o1TpInnwDeRtOp41hfdAr0u8CUAdNwszG+8QZ8oPlamOQbh3e+5C0lpbimZ0IUVt1gGD4bbcW+jIl0gA1qxEANJU6tJqFNysjSahgCBxPFpNiyW/wCn8KiftFKNOueokaf2uePXi3xMfw4tp6qKS2hQzKC5hT3ZO/1Ae5A8bVVXIdwZi2t9wgjucoqqGErt3VAMbc27L5ku61KnUNWqPvRV0grp1BkYbaf3AJ5gnewFjfMfw6lUWk9VA7T3dSyoCs5Zt9lhTudrcq2NXJUpvrBSo2lWUgrME7ngAaTPlFq3FsmXW8OzNVqBXOpkXRGvp9MNJXVssbTEji3a2VbsaC0eo66WZ9a6VfUwYE7LAPekR4gWAk3nMGHrQNcOKlMELNMhpYkKBsYmSBvFud1xu5voBbpu5IWnV7lUkGDCnc+4kHwtCuuVqVOhUorWqjqOahfuagTEiCukjbcMDMmbQaXZ9cF0w7EqCCCE0N3ncd1VAQBnP0aebAXdHH8Kf6bxRaOYqIeNPkf31/mXzFumtmjCVV2NenoRQxbWmkyXEAzuZpsPj0MZ7Dez6rBavXYOSB92UIKBaA0ktTHjd1MgAjcSebT6uQrmQIrVVK01phh05AArg7FIkiuwPsseoFtTzDhZBPXpiFDMC6gqDEahO31AfI87RqmbLgKVKqoeoK7FaQRZZtOokjeCIUnnfwm0Jch3YVOoK9bUBCEmmdENSYRK+BpDY7btt5SauUqRu1O7is4VJklaLB5JJDoyGmdzI22sBYLjmHGZrIpCB2VmCuqmDLK0MvI5AiR524JmHDD/AK9MAsFUmokOSFI077/UPxHnaqXIlyEAVasLBQEoSrgINclZY/djZpHO3l8vORLvUMteKxJfW29MBm+7MkBI5piNttTeewF/cL9RrU1qJOlxIkQbFuOG4fToUkpKSQggExPzAixYD//Z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D23D0000}"/>
            </a:ext>
          </a:extLst>
        </xdr:cNvPr>
        <xdr:cNvSpPr>
          <a:spLocks noChangeAspect="1" noChangeArrowheads="1"/>
        </xdr:cNvSpPr>
      </xdr:nvSpPr>
      <xdr:spPr bwMode="auto">
        <a:xfrm>
          <a:off x="6562725" y="133350"/>
          <a:ext cx="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2714625</xdr:colOff>
      <xdr:row>0</xdr:row>
      <xdr:rowOff>0</xdr:rowOff>
    </xdr:from>
    <xdr:to>
      <xdr:col>0</xdr:col>
      <xdr:colOff>2714625</xdr:colOff>
      <xdr:row>5</xdr:row>
      <xdr:rowOff>76788</xdr:rowOff>
    </xdr:to>
    <xdr:pic>
      <xdr:nvPicPr>
        <xdr:cNvPr id="15827" name="Picture 2" descr="Logo TSS">
          <a:extLst>
            <a:ext uri="{FF2B5EF4-FFF2-40B4-BE49-F238E27FC236}">
              <a16:creationId xmlns:a16="http://schemas.microsoft.com/office/drawing/2014/main" id="{00000000-0008-0000-0000-0000D3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43425" y="0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2638425</xdr:colOff>
      <xdr:row>0</xdr:row>
      <xdr:rowOff>0</xdr:rowOff>
    </xdr:from>
    <xdr:to>
      <xdr:col>0</xdr:col>
      <xdr:colOff>2638425</xdr:colOff>
      <xdr:row>5</xdr:row>
      <xdr:rowOff>76788</xdr:rowOff>
    </xdr:to>
    <xdr:pic>
      <xdr:nvPicPr>
        <xdr:cNvPr id="15828" name="Picture 3" descr="Logo TSS">
          <a:extLst>
            <a:ext uri="{FF2B5EF4-FFF2-40B4-BE49-F238E27FC236}">
              <a16:creationId xmlns:a16="http://schemas.microsoft.com/office/drawing/2014/main" id="{00000000-0008-0000-0000-0000D4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67225" y="142875"/>
          <a:ext cx="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2219325</xdr:colOff>
      <xdr:row>0</xdr:row>
      <xdr:rowOff>0</xdr:rowOff>
    </xdr:from>
    <xdr:to>
      <xdr:col>0</xdr:col>
      <xdr:colOff>2219325</xdr:colOff>
      <xdr:row>5</xdr:row>
      <xdr:rowOff>80080</xdr:rowOff>
    </xdr:to>
    <xdr:pic>
      <xdr:nvPicPr>
        <xdr:cNvPr id="15829" name="Picture 4" descr="Logo TSS">
          <a:extLst>
            <a:ext uri="{FF2B5EF4-FFF2-40B4-BE49-F238E27FC236}">
              <a16:creationId xmlns:a16="http://schemas.microsoft.com/office/drawing/2014/main" id="{00000000-0008-0000-0000-0000D5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48125" y="228600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2266950</xdr:colOff>
      <xdr:row>0</xdr:row>
      <xdr:rowOff>0</xdr:rowOff>
    </xdr:from>
    <xdr:to>
      <xdr:col>0</xdr:col>
      <xdr:colOff>2266950</xdr:colOff>
      <xdr:row>5</xdr:row>
      <xdr:rowOff>80080</xdr:rowOff>
    </xdr:to>
    <xdr:pic>
      <xdr:nvPicPr>
        <xdr:cNvPr id="15830" name="Picture 5" descr="Logo TSS">
          <a:extLst>
            <a:ext uri="{FF2B5EF4-FFF2-40B4-BE49-F238E27FC236}">
              <a16:creationId xmlns:a16="http://schemas.microsoft.com/office/drawing/2014/main" id="{00000000-0008-0000-0000-0000D6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95750" y="200025"/>
          <a:ext cx="0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2209800</xdr:colOff>
      <xdr:row>0</xdr:row>
      <xdr:rowOff>0</xdr:rowOff>
    </xdr:from>
    <xdr:to>
      <xdr:col>0</xdr:col>
      <xdr:colOff>2209800</xdr:colOff>
      <xdr:row>5</xdr:row>
      <xdr:rowOff>89605</xdr:rowOff>
    </xdr:to>
    <xdr:pic>
      <xdr:nvPicPr>
        <xdr:cNvPr id="15831" name="Picture 6" descr="Logo TSS">
          <a:extLst>
            <a:ext uri="{FF2B5EF4-FFF2-40B4-BE49-F238E27FC236}">
              <a16:creationId xmlns:a16="http://schemas.microsoft.com/office/drawing/2014/main" id="{00000000-0008-0000-0000-0000D7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38600" y="219075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2371725</xdr:colOff>
      <xdr:row>0</xdr:row>
      <xdr:rowOff>0</xdr:rowOff>
    </xdr:from>
    <xdr:to>
      <xdr:col>0</xdr:col>
      <xdr:colOff>2371725</xdr:colOff>
      <xdr:row>5</xdr:row>
      <xdr:rowOff>89605</xdr:rowOff>
    </xdr:to>
    <xdr:pic>
      <xdr:nvPicPr>
        <xdr:cNvPr id="15832" name="Picture 7" descr="Logo TSS">
          <a:extLst>
            <a:ext uri="{FF2B5EF4-FFF2-40B4-BE49-F238E27FC236}">
              <a16:creationId xmlns:a16="http://schemas.microsoft.com/office/drawing/2014/main" id="{00000000-0008-0000-0000-0000D83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00525" y="190500"/>
          <a:ext cx="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="81" zoomScaleNormal="81" workbookViewId="0">
      <selection activeCell="B2" sqref="A2:XFD2"/>
    </sheetView>
  </sheetViews>
  <sheetFormatPr defaultRowHeight="12.75" x14ac:dyDescent="0.2"/>
  <cols>
    <col min="1" max="1" width="77.85546875" customWidth="1"/>
    <col min="2" max="2" width="22.28515625" customWidth="1"/>
    <col min="6" max="6" width="19.85546875" style="16" customWidth="1"/>
  </cols>
  <sheetData>
    <row r="1" spans="1:6" s="1" customFormat="1" ht="10.5" customHeight="1" x14ac:dyDescent="0.15">
      <c r="A1" s="30" t="s">
        <v>0</v>
      </c>
      <c r="B1" s="10"/>
      <c r="F1" s="14"/>
    </row>
    <row r="2" spans="1:6" s="1" customFormat="1" ht="7.5" hidden="1" customHeight="1" x14ac:dyDescent="0.2">
      <c r="A2" s="30"/>
      <c r="B2" s="3"/>
      <c r="F2" s="14"/>
    </row>
    <row r="3" spans="1:6" s="3" customFormat="1" ht="17.100000000000001" customHeight="1" x14ac:dyDescent="0.2">
      <c r="A3" s="12" t="s">
        <v>1</v>
      </c>
      <c r="B3" s="4"/>
      <c r="F3" s="15"/>
    </row>
    <row r="4" spans="1:6" s="2" customFormat="1" ht="17.100000000000001" customHeight="1" x14ac:dyDescent="0.25">
      <c r="A4" s="5" t="s">
        <v>2</v>
      </c>
      <c r="B4" s="28">
        <f>175000+7336.38+18905374.46+31592691.37</f>
        <v>50680402.210000001</v>
      </c>
      <c r="F4" s="13"/>
    </row>
    <row r="5" spans="1:6" s="1" customFormat="1" ht="17.100000000000001" customHeight="1" x14ac:dyDescent="0.2">
      <c r="A5" s="5" t="s">
        <v>22</v>
      </c>
      <c r="B5" s="14">
        <v>0</v>
      </c>
      <c r="F5" s="14"/>
    </row>
    <row r="6" spans="1:6" s="1" customFormat="1" ht="17.100000000000001" customHeight="1" x14ac:dyDescent="0.25">
      <c r="A6" s="5" t="s">
        <v>3</v>
      </c>
      <c r="B6" s="21">
        <v>3.19</v>
      </c>
      <c r="F6" s="14"/>
    </row>
    <row r="7" spans="1:6" s="1" customFormat="1" ht="17.100000000000001" customHeight="1" x14ac:dyDescent="0.25">
      <c r="A7" s="5" t="s">
        <v>26</v>
      </c>
      <c r="B7" s="21">
        <v>1281077.320000005</v>
      </c>
      <c r="F7" s="14"/>
    </row>
    <row r="8" spans="1:6" s="1" customFormat="1" ht="17.100000000000001" customHeight="1" x14ac:dyDescent="0.25">
      <c r="A8" s="26" t="s">
        <v>25</v>
      </c>
      <c r="B8" s="22">
        <v>16260253.270000001</v>
      </c>
      <c r="F8" s="14"/>
    </row>
    <row r="9" spans="1:6" s="1" customFormat="1" ht="17.100000000000001" customHeight="1" x14ac:dyDescent="0.25">
      <c r="A9" s="12" t="s">
        <v>4</v>
      </c>
      <c r="B9" s="17">
        <f>SUM(B4:B8)</f>
        <v>68221735.99000001</v>
      </c>
      <c r="F9" s="14"/>
    </row>
    <row r="10" spans="1:6" s="1" customFormat="1" ht="17.100000000000001" customHeight="1" x14ac:dyDescent="0.2">
      <c r="A10" s="12" t="s">
        <v>5</v>
      </c>
      <c r="B10" s="7"/>
      <c r="F10" s="14"/>
    </row>
    <row r="11" spans="1:6" s="1" customFormat="1" ht="17.100000000000001" customHeight="1" x14ac:dyDescent="0.2">
      <c r="A11" s="5" t="s">
        <v>6</v>
      </c>
      <c r="B11" s="8">
        <v>0</v>
      </c>
      <c r="F11" s="14"/>
    </row>
    <row r="12" spans="1:6" s="1" customFormat="1" ht="17.100000000000001" customHeight="1" x14ac:dyDescent="0.2">
      <c r="A12" s="5" t="s">
        <v>10</v>
      </c>
      <c r="B12" s="8">
        <v>0</v>
      </c>
      <c r="F12" s="14"/>
    </row>
    <row r="13" spans="1:6" s="1" customFormat="1" ht="17.100000000000001" customHeight="1" x14ac:dyDescent="0.25">
      <c r="A13" s="5" t="s">
        <v>7</v>
      </c>
      <c r="B13" s="23">
        <v>25751126.760000002</v>
      </c>
      <c r="F13" s="14"/>
    </row>
    <row r="14" spans="1:6" s="1" customFormat="1" ht="17.100000000000001" customHeight="1" x14ac:dyDescent="0.25">
      <c r="A14" s="5" t="s">
        <v>8</v>
      </c>
      <c r="B14" s="24">
        <v>25460450.07</v>
      </c>
      <c r="F14" s="14"/>
    </row>
    <row r="15" spans="1:6" s="1" customFormat="1" ht="17.100000000000001" customHeight="1" x14ac:dyDescent="0.25">
      <c r="A15" s="12" t="s">
        <v>9</v>
      </c>
      <c r="B15" s="18">
        <f>SUM(B11:B14)</f>
        <v>51211576.829999998</v>
      </c>
      <c r="F15" s="14"/>
    </row>
    <row r="16" spans="1:6" s="1" customFormat="1" ht="17.100000000000001" customHeight="1" thickBot="1" x14ac:dyDescent="0.3">
      <c r="A16" s="12" t="s">
        <v>11</v>
      </c>
      <c r="B16" s="19">
        <f>+B9+B15</f>
        <v>119433312.82000001</v>
      </c>
      <c r="F16" s="14"/>
    </row>
    <row r="17" spans="1:6" s="1" customFormat="1" ht="17.100000000000001" customHeight="1" thickTop="1" x14ac:dyDescent="0.2">
      <c r="A17" s="12" t="s">
        <v>12</v>
      </c>
      <c r="B17" s="8"/>
      <c r="F17" s="14"/>
    </row>
    <row r="18" spans="1:6" s="1" customFormat="1" ht="17.25" customHeight="1" x14ac:dyDescent="0.2">
      <c r="A18" s="12" t="s">
        <v>13</v>
      </c>
      <c r="B18" s="9"/>
      <c r="F18" s="14"/>
    </row>
    <row r="19" spans="1:6" s="1" customFormat="1" ht="17.100000000000001" customHeight="1" x14ac:dyDescent="0.25">
      <c r="A19" s="27" t="s">
        <v>28</v>
      </c>
      <c r="B19" s="21">
        <v>3655584.04</v>
      </c>
      <c r="F19" s="14"/>
    </row>
    <row r="20" spans="1:6" s="1" customFormat="1" ht="17.100000000000001" customHeight="1" x14ac:dyDescent="0.25">
      <c r="A20" s="27" t="s">
        <v>27</v>
      </c>
      <c r="B20" s="21">
        <f>24773209.62+308230</f>
        <v>25081439.620000001</v>
      </c>
      <c r="F20" s="14"/>
    </row>
    <row r="21" spans="1:6" s="1" customFormat="1" ht="17.100000000000001" customHeight="1" x14ac:dyDescent="0.25">
      <c r="A21" s="27" t="s">
        <v>23</v>
      </c>
      <c r="B21" s="29">
        <f>1711119.78000001+624286.22-52672.66-559147.81</f>
        <v>1723585.53000001</v>
      </c>
      <c r="F21" s="14"/>
    </row>
    <row r="22" spans="1:6" s="1" customFormat="1" ht="17.100000000000001" customHeight="1" x14ac:dyDescent="0.25">
      <c r="A22" s="12" t="s">
        <v>14</v>
      </c>
      <c r="B22" s="17">
        <f>SUM(B19:B21)</f>
        <v>30460609.190000009</v>
      </c>
      <c r="F22" s="14"/>
    </row>
    <row r="23" spans="1:6" s="1" customFormat="1" ht="17.100000000000001" customHeight="1" x14ac:dyDescent="0.25">
      <c r="A23" s="12" t="s">
        <v>15</v>
      </c>
      <c r="B23" s="20">
        <v>0</v>
      </c>
      <c r="F23" s="14"/>
    </row>
    <row r="24" spans="1:6" s="1" customFormat="1" ht="17.100000000000001" customHeight="1" x14ac:dyDescent="0.25">
      <c r="A24" s="12" t="s">
        <v>16</v>
      </c>
      <c r="B24" s="17">
        <f>+B23+B22</f>
        <v>30460609.190000009</v>
      </c>
      <c r="F24" s="14"/>
    </row>
    <row r="25" spans="1:6" s="1" customFormat="1" ht="17.100000000000001" customHeight="1" x14ac:dyDescent="0.2">
      <c r="A25" s="12" t="s">
        <v>17</v>
      </c>
      <c r="B25" s="6"/>
      <c r="F25" s="14"/>
    </row>
    <row r="26" spans="1:6" s="1" customFormat="1" ht="17.100000000000001" hidden="1" customHeight="1" x14ac:dyDescent="0.25">
      <c r="A26" s="5" t="s">
        <v>18</v>
      </c>
      <c r="B26" s="11">
        <v>0</v>
      </c>
      <c r="F26" s="14"/>
    </row>
    <row r="27" spans="1:6" s="1" customFormat="1" ht="17.100000000000001" customHeight="1" x14ac:dyDescent="0.25">
      <c r="A27" s="5" t="s">
        <v>24</v>
      </c>
      <c r="B27" s="21">
        <v>88573828.379999772</v>
      </c>
      <c r="F27" s="14"/>
    </row>
    <row r="28" spans="1:6" s="1" customFormat="1" ht="17.100000000000001" customHeight="1" x14ac:dyDescent="0.25">
      <c r="A28" s="5" t="s">
        <v>19</v>
      </c>
      <c r="B28" s="25">
        <v>398875.25</v>
      </c>
      <c r="F28" s="14"/>
    </row>
    <row r="29" spans="1:6" s="1" customFormat="1" ht="16.5" customHeight="1" x14ac:dyDescent="0.25">
      <c r="A29" s="12" t="s">
        <v>20</v>
      </c>
      <c r="B29" s="20">
        <f>SUM(B26:B28)</f>
        <v>88972703.629999772</v>
      </c>
      <c r="F29" s="14"/>
    </row>
    <row r="30" spans="1:6" s="1" customFormat="1" ht="16.5" customHeight="1" thickBot="1" x14ac:dyDescent="0.3">
      <c r="A30" s="12" t="s">
        <v>21</v>
      </c>
      <c r="B30" s="19">
        <f>+B24+B29</f>
        <v>119433312.81999978</v>
      </c>
      <c r="F30" s="14"/>
    </row>
    <row r="31" spans="1:6" s="1" customFormat="1" ht="16.5" customHeight="1" thickTop="1" x14ac:dyDescent="0.2">
      <c r="A31" s="12"/>
      <c r="B31" s="6"/>
      <c r="F31" s="14"/>
    </row>
  </sheetData>
  <mergeCells count="1">
    <mergeCell ref="A1:A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ABRIL 2017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Jay Nadal</cp:lastModifiedBy>
  <cp:lastPrinted>2013-09-17T15:41:39Z</cp:lastPrinted>
  <dcterms:created xsi:type="dcterms:W3CDTF">2006-07-11T17:39:34Z</dcterms:created>
  <dcterms:modified xsi:type="dcterms:W3CDTF">2017-06-08T17:43:18Z</dcterms:modified>
</cp:coreProperties>
</file>