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infiniti\oai\2023\DOCUMENTOS EN PROCEDO DE EDICION\FINANZAS\"/>
    </mc:Choice>
  </mc:AlternateContent>
  <xr:revisionPtr revIDLastSave="0" documentId="13_ncr:1_{01A5E15E-C6D5-4670-ABC9-169C8D0E7ADB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ENERO 2023" sheetId="11" r:id="rId1"/>
    <sheet name="Sheet1" sheetId="12" state="hidden" r:id="rId2"/>
  </sheets>
  <definedNames>
    <definedName name="_xlnm.Print_Area" localSheetId="0">'ENERO 2023'!$A$1:$D$67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1" l="1"/>
  <c r="D64" i="11"/>
  <c r="B64" i="11"/>
  <c r="B54" i="11"/>
  <c r="D45" i="11"/>
  <c r="B44" i="11"/>
  <c r="B40" i="11"/>
  <c r="B45" i="11" s="1"/>
  <c r="B56" i="11" s="1"/>
  <c r="B66" i="11" s="1"/>
  <c r="D30" i="11"/>
  <c r="B30" i="11"/>
  <c r="B20" i="11"/>
  <c r="B32" i="11" s="1"/>
  <c r="D16" i="11"/>
  <c r="D20" i="11" s="1"/>
  <c r="D32" i="11" s="1"/>
  <c r="D56" i="11" l="1"/>
  <c r="D66" i="11" s="1"/>
  <c r="E64" i="1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<sst xmlns="http://schemas.openxmlformats.org/spreadsheetml/2006/main" count="58" uniqueCount="54">
  <si>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</si>
  <si>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</si>
  <si>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</si>
  <si>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</si>
  <si>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</si>
  <si>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</si>
  <si>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</si>
  <si>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</si>
  <si>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</si>
  <si>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</si>
  <si>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</si>
  <si>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</si>
  <si>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</si>
  <si>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</si>
  <si>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</si>
  <si>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</si>
  <si>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</si>
  <si>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</si>
  <si>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</si>
  <si>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</si>
  <si>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</si>
  <si>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</si>
  <si>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</si>
  <si>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</si>
  <si>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</si>
  <si>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</si>
  <si>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</si>
  <si>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</si>
  <si>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</si>
  <si>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</si>
  <si>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</si>
  <si>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</si>
  <si>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</si>
  <si>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</si>
  <si>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</si>
  <si>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</si>
  <si>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</si>
  <si>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</si>
  <si>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</si>
  <si>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</si>
  <si>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</si>
  <si>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</si>
  <si>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</si>
  <si>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</si>
  <si>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</si>
  <si>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</si>
  <si>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</si>
  <si>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</si>
  <si>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</si>
  <si>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</si>
  <si>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</si>
  <si>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</si>
  <si>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</si>
  <si>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31 de  enero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</si>
</sst>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theme="1"/>
      <name val="Calibri"/>
      <family val="2"/>
      <scheme val="minor"/>
    </font>
    <font>
      <b/>
      <sz val="10"/>
      <name val="Calibri Light"/>
      <family val="2"/>
    </font>
    <font>
      <sz val="1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u/>
      <sz val="10"/>
      <color rgb="FF231F20"/>
      <name val="Calibri Light"/>
      <family val="2"/>
    </font>
    <font>
      <b/>
      <u/>
      <sz val="10"/>
      <name val="Calibri Light"/>
      <family val="2"/>
    </font>
    <font>
      <sz val="10"/>
      <color indexed="8"/>
      <name val="Calibri Light"/>
      <family val="2"/>
    </font>
    <font>
      <u/>
      <sz val="10"/>
      <color rgb="FF231F20"/>
      <name val="Calibri Light"/>
      <family val="2"/>
    </font>
    <font>
      <u/>
      <sz val="10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105"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43" fontId="13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4" fillId="0" borderId="1" xfId="1" applyFont="1" applyBorder="1" applyAlignment="1">
      <alignment horizontal="right"/>
    </xf>
    <xf numFmtId="43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left"/>
    </xf>
    <xf numFmtId="43" fontId="16" fillId="0" borderId="1" xfId="1" applyFont="1" applyBorder="1" applyAlignment="1">
      <alignment horizontal="right"/>
    </xf>
    <xf numFmtId="43" fontId="17" fillId="0" borderId="1" xfId="1" applyFont="1" applyBorder="1" applyAlignment="1">
      <alignment horizontal="center" vertical="center" wrapText="1"/>
    </xf>
    <xf numFmtId="43" fontId="1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/>
    </xf>
    <xf numFmtId="43" fontId="15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9" fillId="0" borderId="4" xfId="0" applyNumberFormat="1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43" fontId="18" fillId="0" borderId="0" xfId="0" applyNumberFormat="1" applyFont="1"/>
    <xf numFmtId="43" fontId="0" fillId="0" borderId="0" xfId="0" applyNumberFormat="1"/>
    <xf numFmtId="43" fontId="0" fillId="0" borderId="0" xfId="1" applyFont="1" applyBorder="1"/>
    <xf numFmtId="4" fontId="0" fillId="0" borderId="0" xfId="0" applyNumberFormat="1"/>
    <xf numFmtId="164" fontId="0" fillId="0" borderId="0" xfId="0" applyNumberFormat="1"/>
    <xf numFmtId="43" fontId="22" fillId="0" borderId="0" xfId="1" applyFont="1" applyBorder="1"/>
    <xf numFmtId="0" fontId="21" fillId="0" borderId="0" xfId="0" applyFont="1"/>
    <xf numFmtId="43" fontId="19" fillId="0" borderId="0" xfId="0" applyNumberFormat="1" applyFont="1"/>
    <xf numFmtId="0" fontId="20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9" fillId="0" borderId="0" xfId="0" applyFont="1" applyAlignment="1">
      <alignment horizontal="left" vertical="center" wrapText="1" indent="1"/>
    </xf>
    <xf numFmtId="43" fontId="30" fillId="0" borderId="0" xfId="1" applyFont="1"/>
    <xf numFmtId="43" fontId="30" fillId="0" borderId="0" xfId="1" applyFont="1" applyBorder="1"/>
    <xf numFmtId="0" fontId="30" fillId="0" borderId="0" xfId="0" applyFont="1"/>
    <xf numFmtId="0" fontId="28" fillId="0" borderId="0" xfId="20" applyFont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0" fontId="31" fillId="0" borderId="0" xfId="2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165" fontId="33" fillId="0" borderId="0" xfId="0" applyNumberFormat="1" applyFont="1" applyAlignment="1">
      <alignment horizontal="right"/>
    </xf>
    <xf numFmtId="43" fontId="33" fillId="0" borderId="0" xfId="1" applyFont="1"/>
    <xf numFmtId="4" fontId="32" fillId="0" borderId="0" xfId="0" applyNumberFormat="1" applyFont="1" applyAlignment="1">
      <alignment horizontal="right"/>
    </xf>
    <xf numFmtId="43" fontId="29" fillId="0" borderId="0" xfId="1" applyFont="1" applyBorder="1" applyAlignment="1">
      <alignment horizontal="center" vertical="center" wrapText="1"/>
    </xf>
    <xf numFmtId="43" fontId="29" fillId="0" borderId="0" xfId="1" applyFont="1" applyAlignment="1">
      <alignment horizontal="center" vertical="center" wrapText="1"/>
    </xf>
    <xf numFmtId="43" fontId="32" fillId="0" borderId="0" xfId="1" applyFont="1" applyBorder="1" applyAlignment="1">
      <alignment horizontal="right" vertical="center" wrapText="1"/>
    </xf>
    <xf numFmtId="40" fontId="33" fillId="0" borderId="0" xfId="0" applyNumberFormat="1" applyFont="1" applyAlignment="1">
      <alignment horizontal="right"/>
    </xf>
    <xf numFmtId="4" fontId="33" fillId="0" borderId="1" xfId="0" applyNumberFormat="1" applyFont="1" applyBorder="1"/>
    <xf numFmtId="43" fontId="33" fillId="0" borderId="0" xfId="1" applyFont="1" applyBorder="1"/>
    <xf numFmtId="165" fontId="32" fillId="0" borderId="1" xfId="0" applyNumberFormat="1" applyFont="1" applyBorder="1" applyAlignment="1">
      <alignment horizontal="right"/>
    </xf>
    <xf numFmtId="43" fontId="33" fillId="0" borderId="1" xfId="1" applyFont="1" applyBorder="1" applyAlignment="1">
      <alignment horizontal="right"/>
    </xf>
    <xf numFmtId="43" fontId="33" fillId="0" borderId="0" xfId="1" applyFont="1" applyBorder="1" applyAlignment="1">
      <alignment horizontal="right"/>
    </xf>
    <xf numFmtId="43" fontId="32" fillId="0" borderId="1" xfId="1" applyFont="1" applyBorder="1" applyAlignment="1">
      <alignment horizontal="right"/>
    </xf>
    <xf numFmtId="4" fontId="34" fillId="0" borderId="1" xfId="0" applyNumberFormat="1" applyFont="1" applyBorder="1"/>
    <xf numFmtId="43" fontId="35" fillId="0" borderId="0" xfId="1" applyFont="1" applyBorder="1" applyAlignment="1">
      <alignment horizontal="center" vertical="center" wrapText="1"/>
    </xf>
    <xf numFmtId="4" fontId="31" fillId="0" borderId="1" xfId="0" applyNumberFormat="1" applyFont="1" applyBorder="1"/>
    <xf numFmtId="43" fontId="35" fillId="0" borderId="0" xfId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165" fontId="33" fillId="0" borderId="0" xfId="0" applyNumberFormat="1" applyFont="1"/>
    <xf numFmtId="43" fontId="37" fillId="0" borderId="0" xfId="1" applyFont="1" applyBorder="1" applyAlignment="1">
      <alignment horizontal="left"/>
    </xf>
    <xf numFmtId="165" fontId="33" fillId="0" borderId="1" xfId="0" applyNumberFormat="1" applyFont="1" applyBorder="1"/>
    <xf numFmtId="43" fontId="37" fillId="0" borderId="0" xfId="1" applyFont="1" applyBorder="1" applyAlignment="1">
      <alignment horizontal="right"/>
    </xf>
    <xf numFmtId="4" fontId="32" fillId="0" borderId="1" xfId="0" applyNumberFormat="1" applyFont="1" applyBorder="1" applyAlignment="1">
      <alignment horizontal="right"/>
    </xf>
    <xf numFmtId="43" fontId="38" fillId="0" borderId="1" xfId="1" applyFont="1" applyBorder="1" applyAlignment="1">
      <alignment horizontal="center" vertical="center" wrapText="1"/>
    </xf>
    <xf numFmtId="43" fontId="38" fillId="0" borderId="0" xfId="1" applyFont="1" applyBorder="1" applyAlignment="1">
      <alignment horizontal="center" vertical="center" wrapText="1"/>
    </xf>
    <xf numFmtId="43" fontId="39" fillId="0" borderId="1" xfId="1" applyFont="1" applyBorder="1" applyAlignment="1">
      <alignment horizontal="center" vertical="center" wrapText="1"/>
    </xf>
    <xf numFmtId="43" fontId="28" fillId="0" borderId="5" xfId="1" applyFont="1" applyBorder="1" applyAlignment="1">
      <alignment horizontal="center" vertical="center" wrapText="1"/>
    </xf>
    <xf numFmtId="43" fontId="31" fillId="0" borderId="5" xfId="1" applyFont="1" applyBorder="1" applyAlignment="1">
      <alignment horizontal="center" vertical="center" wrapText="1"/>
    </xf>
    <xf numFmtId="43" fontId="35" fillId="0" borderId="5" xfId="1" applyFont="1" applyBorder="1" applyAlignment="1">
      <alignment horizontal="center" vertical="center" wrapText="1"/>
    </xf>
    <xf numFmtId="43" fontId="36" fillId="0" borderId="5" xfId="1" applyFont="1" applyBorder="1" applyAlignment="1">
      <alignment horizontal="center" vertical="center" wrapText="1"/>
    </xf>
    <xf numFmtId="43" fontId="28" fillId="0" borderId="4" xfId="1" applyFont="1" applyBorder="1" applyAlignment="1">
      <alignment horizontal="center" vertical="center" wrapText="1"/>
    </xf>
    <xf numFmtId="43" fontId="31" fillId="0" borderId="4" xfId="1" applyFont="1" applyBorder="1" applyAlignment="1">
      <alignment horizontal="center" vertical="center" wrapText="1"/>
    </xf>
    <xf numFmtId="43" fontId="27" fillId="0" borderId="0" xfId="1" applyFont="1" applyAlignment="1">
      <alignment vertical="center" wrapText="1"/>
    </xf>
    <xf numFmtId="43" fontId="27" fillId="0" borderId="0" xfId="1" applyFont="1" applyBorder="1" applyAlignment="1">
      <alignment vertical="center" wrapText="1"/>
    </xf>
    <xf numFmtId="43" fontId="29" fillId="0" borderId="0" xfId="1" applyFont="1" applyAlignment="1">
      <alignment horizontal="right" vertical="center" wrapText="1"/>
    </xf>
    <xf numFmtId="43" fontId="29" fillId="0" borderId="0" xfId="1" applyFont="1" applyBorder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4" fontId="33" fillId="0" borderId="0" xfId="0" applyNumberFormat="1" applyFont="1" applyAlignment="1">
      <alignment horizontal="right"/>
    </xf>
    <xf numFmtId="43" fontId="32" fillId="0" borderId="0" xfId="1" applyFont="1" applyAlignment="1">
      <alignment horizontal="right" vertical="center" wrapText="1"/>
    </xf>
    <xf numFmtId="43" fontId="28" fillId="0" borderId="2" xfId="1" applyFont="1" applyBorder="1" applyAlignment="1">
      <alignment horizontal="center" vertical="center" wrapText="1"/>
    </xf>
    <xf numFmtId="43" fontId="31" fillId="0" borderId="2" xfId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43" fontId="31" fillId="0" borderId="0" xfId="1" applyFont="1" applyBorder="1" applyAlignment="1">
      <alignment horizontal="center" vertical="center" wrapText="1"/>
    </xf>
    <xf numFmtId="43" fontId="28" fillId="0" borderId="1" xfId="1" applyFont="1" applyBorder="1" applyAlignment="1">
      <alignment horizontal="center" vertical="center" wrapText="1"/>
    </xf>
    <xf numFmtId="43" fontId="31" fillId="0" borderId="1" xfId="1" applyFont="1" applyBorder="1" applyAlignment="1">
      <alignment horizontal="center" vertical="center" wrapText="1"/>
    </xf>
    <xf numFmtId="43" fontId="36" fillId="0" borderId="0" xfId="1" applyFont="1" applyAlignment="1">
      <alignment horizontal="center" vertical="center" wrapText="1"/>
    </xf>
    <xf numFmtId="43" fontId="32" fillId="0" borderId="0" xfId="1" applyFont="1" applyAlignment="1">
      <alignment vertical="center" wrapText="1"/>
    </xf>
    <xf numFmtId="43" fontId="27" fillId="0" borderId="0" xfId="1" applyFont="1"/>
    <xf numFmtId="43" fontId="27" fillId="0" borderId="0" xfId="1" applyFont="1" applyBorder="1"/>
    <xf numFmtId="0" fontId="32" fillId="0" borderId="0" xfId="0" applyFont="1"/>
    <xf numFmtId="43" fontId="32" fillId="0" borderId="0" xfId="1" applyFont="1" applyAlignment="1">
      <alignment horizontal="center" vertical="center" wrapText="1"/>
    </xf>
    <xf numFmtId="43" fontId="34" fillId="0" borderId="4" xfId="1" applyFont="1" applyBorder="1"/>
    <xf numFmtId="43" fontId="34" fillId="0" borderId="0" xfId="1" applyFont="1" applyBorder="1"/>
    <xf numFmtId="164" fontId="31" fillId="0" borderId="4" xfId="0" applyNumberFormat="1" applyFont="1" applyBorder="1"/>
    <xf numFmtId="0" fontId="28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22">
    <cellStyle name="Comma" xfId="1" builtinId="3"/>
    <cellStyle name="Comma 2" xfId="2" xr:uid="{00000000-0005-0000-0000-000001000000}"/>
    <cellStyle name="Comma 2 2" xfId="13" xr:uid="{00000000-0005-0000-0000-000002000000}"/>
    <cellStyle name="Comma 2 3" xfId="18" xr:uid="{00000000-0005-0000-0000-000003000000}"/>
    <cellStyle name="Comma 3" xfId="3" xr:uid="{00000000-0005-0000-0000-000004000000}"/>
    <cellStyle name="Comma 4" xfId="11" xr:uid="{00000000-0005-0000-0000-000005000000}"/>
    <cellStyle name="Comma 5" xfId="16" xr:uid="{00000000-0005-0000-0000-000006000000}"/>
    <cellStyle name="Millares 2" xfId="4" xr:uid="{00000000-0005-0000-0000-000007000000}"/>
    <cellStyle name="Normal" xfId="0" builtinId="0"/>
    <cellStyle name="Normal 2" xfId="5" xr:uid="{00000000-0005-0000-0000-000009000000}"/>
    <cellStyle name="Normal 2 2" xfId="12" xr:uid="{00000000-0005-0000-0000-00000A000000}"/>
    <cellStyle name="Normal 2 3" xfId="17" xr:uid="{00000000-0005-0000-0000-00000B000000}"/>
    <cellStyle name="Normal 2 4" xfId="21" xr:uid="{00000000-0005-0000-0000-00000C000000}"/>
    <cellStyle name="Normal 3" xfId="7" xr:uid="{00000000-0005-0000-0000-00000D000000}"/>
    <cellStyle name="Normal 4" xfId="8" xr:uid="{00000000-0005-0000-0000-00000E000000}"/>
    <cellStyle name="Normal 5" xfId="9" xr:uid="{00000000-0005-0000-0000-00000F000000}"/>
    <cellStyle name="Normal 6" xfId="10" xr:uid="{00000000-0005-0000-0000-000010000000}"/>
    <cellStyle name="Normal 7" xfId="15" xr:uid="{00000000-0005-0000-0000-000011000000}"/>
    <cellStyle name="Normal 8" xfId="20" xr:uid="{00000000-0005-0000-0000-000012000000}"/>
    <cellStyle name="Percent 2" xfId="14" xr:uid="{00000000-0005-0000-0000-000013000000}"/>
    <cellStyle name="Percent 3" xfId="19" xr:uid="{00000000-0005-0000-0000-000014000000}"/>
    <cellStyle name="Porcentual 2" xfId="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235185</xdr:colOff>
      <xdr:row>0</xdr:row>
      <xdr:rowOff>70557</xdr:rowOff>
    </xdr:from>
    <xdr:to>
      <xdr:col>5</xdr:col>
      <xdr:colOff>35278</xdr:colOff>
      <xdr:row>5</xdr:row>
      <xdr:rowOff>240411</xdr:rowOff>
    </xdr:to>
    <xdr:pic>
      <xdr:nvPicPr>
        <xdr:cNvPr id="6" name="Picture 5" descr="Logo&#10;&#10;Description automatically generated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5303426" y="70557"/>
          <a:ext cx="1328796" cy="14398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70"/>
  <sheetViews>
    <sheetView showGridLines="0" tabSelected="1" zoomScale="81" zoomScaleNormal="81" workbookViewId="0">
      <selection activeCell="L30" sqref="L30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3" spans="1:9" ht="23.25" customHeight="1" x14ac:dyDescent="0.2"/>
    <row r="4" spans="1:9" ht="24.75" customHeight="1" x14ac:dyDescent="0.2"/>
    <row r="5" spans="1:9" ht="25.5" customHeight="1" x14ac:dyDescent="0.2">
      <c r="A5" s="101" t="s">
        <v>1</v>
      </c>
      <c r="B5" s="101"/>
      <c r="C5" s="101"/>
      <c r="D5" s="101"/>
    </row>
    <row r="6" spans="1:9" ht="22.5" customHeight="1" x14ac:dyDescent="0.2">
      <c r="A6" s="102" t="s">
        <v>2</v>
      </c>
      <c r="B6" s="102"/>
      <c r="C6" s="102"/>
      <c r="D6" s="102"/>
      <c r="E6" s="20"/>
    </row>
    <row r="7" spans="1:9" ht="26.25" customHeight="1" x14ac:dyDescent="0.2">
      <c r="A7" s="103" t="s">
        <v>53</v>
      </c>
      <c r="B7" s="103"/>
      <c r="C7" s="103"/>
      <c r="D7" s="103"/>
      <c r="E7" s="21"/>
    </row>
    <row r="8" spans="1:9" ht="30" customHeight="1" x14ac:dyDescent="0.2">
      <c r="A8" s="104" t="s">
        <v>3</v>
      </c>
      <c r="B8" s="104"/>
      <c r="C8" s="104"/>
      <c r="D8" s="104"/>
      <c r="E8" s="21"/>
    </row>
    <row r="9" spans="1:9" ht="15.75" x14ac:dyDescent="0.2">
      <c r="A9" s="32"/>
      <c r="B9" s="32"/>
      <c r="C9" s="32"/>
      <c r="D9" s="32"/>
      <c r="E9" s="1"/>
    </row>
    <row r="10" spans="1:9" ht="21" customHeight="1" x14ac:dyDescent="0.2">
      <c r="A10" s="34"/>
      <c r="B10" s="40">
        <v>2023</v>
      </c>
      <c r="C10" s="41"/>
      <c r="D10" s="42">
        <v>2022</v>
      </c>
      <c r="E10" s="3" t="s">
        <v>4</v>
      </c>
    </row>
    <row r="11" spans="1:9" ht="23.25" customHeight="1" x14ac:dyDescent="0.2">
      <c r="A11" s="33" t="s">
        <v>5</v>
      </c>
      <c r="B11" s="34"/>
      <c r="C11" s="34"/>
      <c r="D11" s="43"/>
      <c r="E11" s="2"/>
    </row>
    <row r="12" spans="1:9" x14ac:dyDescent="0.2">
      <c r="A12" s="33" t="s">
        <v>6</v>
      </c>
      <c r="B12" s="34"/>
      <c r="C12" s="34"/>
      <c r="D12" s="43"/>
      <c r="E12" s="2"/>
    </row>
    <row r="13" spans="1:9" ht="15" x14ac:dyDescent="0.25">
      <c r="A13" s="36" t="s">
        <v>7</v>
      </c>
      <c r="B13" s="44">
        <v>363796093.56999987</v>
      </c>
      <c r="C13" s="45"/>
      <c r="D13" s="46">
        <v>327310749.40999991</v>
      </c>
      <c r="E13" s="4">
        <v>66446234.579999998</v>
      </c>
    </row>
    <row r="14" spans="1:9" ht="15" hidden="1" customHeight="1" x14ac:dyDescent="0.2">
      <c r="A14" s="36" t="s">
        <v>34</v>
      </c>
      <c r="B14" s="47">
        <v>0</v>
      </c>
      <c r="C14" s="48"/>
      <c r="D14" s="49">
        <v>0</v>
      </c>
      <c r="E14" s="5">
        <v>0</v>
      </c>
    </row>
    <row r="15" spans="1:9" ht="4.5" hidden="1" customHeight="1" x14ac:dyDescent="0.2">
      <c r="A15" s="36" t="s">
        <v>35</v>
      </c>
      <c r="B15" s="47">
        <v>0</v>
      </c>
      <c r="C15" s="48"/>
      <c r="D15" s="49">
        <v>0</v>
      </c>
      <c r="E15" s="5">
        <v>0</v>
      </c>
    </row>
    <row r="16" spans="1:9" ht="15" x14ac:dyDescent="0.25">
      <c r="A16" s="36" t="s">
        <v>8</v>
      </c>
      <c r="B16" s="44">
        <v>5790050.9699999997</v>
      </c>
      <c r="C16" s="50"/>
      <c r="D16" s="46">
        <f>3451594.88+1800120</f>
        <v>5251714.88</v>
      </c>
      <c r="E16" s="4">
        <v>39278.22</v>
      </c>
      <c r="H16" s="4"/>
      <c r="I16" s="25"/>
    </row>
    <row r="17" spans="1:9" ht="15" x14ac:dyDescent="0.25">
      <c r="A17" s="36" t="s">
        <v>9</v>
      </c>
      <c r="B17" s="44">
        <v>1493179.840000005</v>
      </c>
      <c r="C17" s="50"/>
      <c r="D17" s="46">
        <v>1148349.6900000051</v>
      </c>
      <c r="E17" s="4">
        <v>1052412.320000005</v>
      </c>
      <c r="H17" s="4"/>
      <c r="I17" s="26"/>
    </row>
    <row r="18" spans="1:9" x14ac:dyDescent="0.2">
      <c r="A18" s="36" t="s">
        <v>10</v>
      </c>
      <c r="B18" s="51">
        <v>79290380.409999996</v>
      </c>
      <c r="C18" s="52"/>
      <c r="D18" s="53">
        <v>45079182.469999999</v>
      </c>
      <c r="E18" s="6">
        <v>22046141.309999999</v>
      </c>
      <c r="H18" s="27"/>
      <c r="I18" s="25"/>
    </row>
    <row r="19" spans="1:9" ht="15" hidden="1" customHeight="1" x14ac:dyDescent="0.25">
      <c r="A19" s="36" t="s">
        <v>11</v>
      </c>
      <c r="B19" s="54">
        <v>0</v>
      </c>
      <c r="C19" s="55"/>
      <c r="D19" s="56">
        <v>0</v>
      </c>
      <c r="E19" s="7">
        <v>0</v>
      </c>
    </row>
    <row r="20" spans="1:9" ht="15" x14ac:dyDescent="0.2">
      <c r="A20" s="33" t="s">
        <v>12</v>
      </c>
      <c r="B20" s="57">
        <f t="shared" ref="B20" si="0">SUM(B13:B19)</f>
        <v>450369704.78999996</v>
      </c>
      <c r="C20" s="58"/>
      <c r="D20" s="59">
        <f>SUM(D13:D19)</f>
        <v>378789996.44999993</v>
      </c>
      <c r="E20" s="8">
        <f t="shared" ref="E20" si="1">SUM(E13:E19)</f>
        <v>89584066.430000007</v>
      </c>
      <c r="I20" s="25"/>
    </row>
    <row r="21" spans="1:9" ht="10.5" customHeight="1" x14ac:dyDescent="0.2">
      <c r="A21" s="33"/>
      <c r="B21" s="60"/>
      <c r="C21" s="58"/>
      <c r="D21" s="61"/>
      <c r="E21" s="9"/>
    </row>
    <row r="22" spans="1:9" ht="15" x14ac:dyDescent="0.2">
      <c r="A22" s="33" t="s">
        <v>13</v>
      </c>
      <c r="B22" s="60"/>
      <c r="C22" s="58"/>
      <c r="D22" s="61"/>
      <c r="E22" s="9"/>
    </row>
    <row r="23" spans="1:9" ht="15" hidden="1" customHeight="1" x14ac:dyDescent="0.2">
      <c r="A23" s="36" t="s">
        <v>36</v>
      </c>
      <c r="B23" s="48">
        <v>0</v>
      </c>
      <c r="C23" s="47"/>
      <c r="D23" s="62">
        <v>0</v>
      </c>
      <c r="E23" s="10">
        <v>0</v>
      </c>
    </row>
    <row r="24" spans="1:9" ht="15" hidden="1" customHeight="1" x14ac:dyDescent="0.2">
      <c r="A24" s="36" t="s">
        <v>37</v>
      </c>
      <c r="B24" s="48">
        <v>0</v>
      </c>
      <c r="C24" s="47"/>
      <c r="D24" s="62">
        <v>0</v>
      </c>
      <c r="E24" s="10">
        <v>0</v>
      </c>
    </row>
    <row r="25" spans="1:9" ht="15" hidden="1" customHeight="1" x14ac:dyDescent="0.2">
      <c r="A25" s="36" t="s">
        <v>38</v>
      </c>
      <c r="B25" s="48">
        <v>0</v>
      </c>
      <c r="C25" s="47"/>
      <c r="D25" s="62">
        <v>0</v>
      </c>
      <c r="E25" s="10">
        <v>0</v>
      </c>
    </row>
    <row r="26" spans="1:9" ht="15" hidden="1" customHeight="1" x14ac:dyDescent="0.2">
      <c r="A26" s="36" t="s">
        <v>39</v>
      </c>
      <c r="B26" s="48">
        <v>0</v>
      </c>
      <c r="C26" s="47"/>
      <c r="D26" s="62">
        <v>0</v>
      </c>
      <c r="E26" s="10">
        <v>0</v>
      </c>
    </row>
    <row r="27" spans="1:9" ht="15" x14ac:dyDescent="0.25">
      <c r="A27" s="36" t="s">
        <v>14</v>
      </c>
      <c r="B27" s="63">
        <v>85522721.029999971</v>
      </c>
      <c r="C27" s="64"/>
      <c r="D27" s="46">
        <v>61296167.639999926</v>
      </c>
      <c r="E27" s="11">
        <v>46836225.920000002</v>
      </c>
    </row>
    <row r="28" spans="1:9" ht="15" x14ac:dyDescent="0.25">
      <c r="A28" s="36" t="s">
        <v>15</v>
      </c>
      <c r="B28" s="65">
        <v>10136697.820000002</v>
      </c>
      <c r="C28" s="66"/>
      <c r="D28" s="67">
        <v>4880411.6600000039</v>
      </c>
      <c r="E28" s="12">
        <v>33613624.57</v>
      </c>
    </row>
    <row r="29" spans="1:9" ht="15" hidden="1" customHeight="1" x14ac:dyDescent="0.2">
      <c r="A29" s="36" t="s">
        <v>16</v>
      </c>
      <c r="B29" s="68">
        <v>0</v>
      </c>
      <c r="C29" s="69"/>
      <c r="D29" s="70">
        <v>0</v>
      </c>
      <c r="E29" s="13">
        <v>0</v>
      </c>
    </row>
    <row r="30" spans="1:9" ht="15" x14ac:dyDescent="0.2">
      <c r="A30" s="33" t="s">
        <v>17</v>
      </c>
      <c r="B30" s="71">
        <f t="shared" ref="B30" si="2">SUM(B23:B29)</f>
        <v>95659418.849999979</v>
      </c>
      <c r="C30" s="58"/>
      <c r="D30" s="72">
        <f>SUM(D23:D29)</f>
        <v>66176579.29999993</v>
      </c>
      <c r="E30" s="8">
        <f t="shared" ref="E30" si="3">SUM(E23:E29)</f>
        <v>80449850.49000001</v>
      </c>
    </row>
    <row r="31" spans="1:9" ht="9" customHeight="1" x14ac:dyDescent="0.2">
      <c r="A31" s="33"/>
      <c r="B31" s="73"/>
      <c r="C31" s="58"/>
      <c r="D31" s="74"/>
      <c r="E31" s="8"/>
    </row>
    <row r="32" spans="1:9" ht="15.75" thickBot="1" x14ac:dyDescent="0.25">
      <c r="A32" s="33" t="s">
        <v>18</v>
      </c>
      <c r="B32" s="75">
        <f>+B20+B30</f>
        <v>546029123.63999999</v>
      </c>
      <c r="C32" s="58"/>
      <c r="D32" s="76">
        <f>+D20+D30</f>
        <v>444966575.74999988</v>
      </c>
      <c r="E32" s="14">
        <f t="shared" ref="E32" si="4">+E20+E30</f>
        <v>170033916.92000002</v>
      </c>
    </row>
    <row r="33" spans="1:10" ht="13.5" customHeight="1" thickTop="1" x14ac:dyDescent="0.2">
      <c r="A33" s="100" t="s">
        <v>19</v>
      </c>
      <c r="B33" s="77"/>
      <c r="C33" s="78"/>
      <c r="D33" s="43"/>
      <c r="E33" s="2"/>
    </row>
    <row r="34" spans="1:10" ht="10.5" customHeight="1" x14ac:dyDescent="0.2">
      <c r="A34" s="100"/>
      <c r="B34" s="79"/>
      <c r="C34" s="80"/>
      <c r="D34" s="81"/>
      <c r="E34" s="15"/>
    </row>
    <row r="35" spans="1:10" ht="10.5" customHeight="1" x14ac:dyDescent="0.2">
      <c r="A35" s="100" t="s">
        <v>20</v>
      </c>
      <c r="B35" s="79"/>
      <c r="C35" s="80"/>
      <c r="D35" s="81"/>
      <c r="E35" s="15"/>
    </row>
    <row r="36" spans="1:10" ht="15" customHeight="1" x14ac:dyDescent="0.2">
      <c r="A36" s="100"/>
      <c r="B36" s="48" t="s">
        <v>0</v>
      </c>
      <c r="C36" s="47"/>
      <c r="D36" s="62" t="s">
        <v>0</v>
      </c>
      <c r="E36" s="10" t="s">
        <v>0</v>
      </c>
    </row>
    <row r="37" spans="1:10" ht="15" x14ac:dyDescent="0.25">
      <c r="A37" s="36" t="s">
        <v>21</v>
      </c>
      <c r="B37" s="44">
        <v>17105021.689999972</v>
      </c>
      <c r="C37" s="50"/>
      <c r="D37" s="46">
        <v>14379617.91</v>
      </c>
      <c r="E37" s="4">
        <v>11996950.539999999</v>
      </c>
    </row>
    <row r="38" spans="1:10" ht="15" hidden="1" customHeight="1" x14ac:dyDescent="0.2">
      <c r="A38" s="36" t="s">
        <v>40</v>
      </c>
      <c r="B38" s="82">
        <v>0</v>
      </c>
      <c r="C38" s="47"/>
      <c r="D38" s="46">
        <v>0</v>
      </c>
      <c r="E38" s="5">
        <v>0</v>
      </c>
    </row>
    <row r="39" spans="1:10" ht="30" hidden="1" customHeight="1" x14ac:dyDescent="0.2">
      <c r="A39" s="36" t="s">
        <v>41</v>
      </c>
      <c r="B39" s="82">
        <v>0</v>
      </c>
      <c r="C39" s="47"/>
      <c r="D39" s="46">
        <v>0</v>
      </c>
      <c r="E39" s="5">
        <v>0</v>
      </c>
    </row>
    <row r="40" spans="1:10" ht="15" x14ac:dyDescent="0.25">
      <c r="A40" s="36" t="s">
        <v>22</v>
      </c>
      <c r="B40" s="44">
        <f>1848666.67+15728.68</f>
        <v>1864395.3499999999</v>
      </c>
      <c r="C40" s="50"/>
      <c r="D40" s="46">
        <v>1700842.18</v>
      </c>
      <c r="E40" s="4">
        <v>15728.68</v>
      </c>
    </row>
    <row r="41" spans="1:10" ht="15" hidden="1" customHeight="1" x14ac:dyDescent="0.2">
      <c r="A41" s="36" t="s">
        <v>42</v>
      </c>
      <c r="B41" s="48">
        <v>0</v>
      </c>
      <c r="C41" s="47"/>
      <c r="D41" s="83">
        <v>0</v>
      </c>
      <c r="E41" s="5">
        <v>0</v>
      </c>
    </row>
    <row r="42" spans="1:10" ht="15" hidden="1" customHeight="1" x14ac:dyDescent="0.2">
      <c r="A42" s="36" t="s">
        <v>43</v>
      </c>
      <c r="B42" s="48">
        <v>0</v>
      </c>
      <c r="C42" s="47"/>
      <c r="D42" s="83">
        <v>0</v>
      </c>
      <c r="E42" s="5">
        <v>0</v>
      </c>
    </row>
    <row r="43" spans="1:10" ht="15" hidden="1" customHeight="1" x14ac:dyDescent="0.2">
      <c r="A43" s="36" t="s">
        <v>44</v>
      </c>
      <c r="B43" s="48">
        <v>0</v>
      </c>
      <c r="C43" s="47"/>
      <c r="D43" s="83">
        <v>0</v>
      </c>
      <c r="E43" s="5">
        <v>0</v>
      </c>
    </row>
    <row r="44" spans="1:10" ht="15" x14ac:dyDescent="0.25">
      <c r="A44" s="36" t="s">
        <v>23</v>
      </c>
      <c r="B44" s="44">
        <f>35883.670000035-15728.68</f>
        <v>20154.990000035003</v>
      </c>
      <c r="C44" s="50"/>
      <c r="D44" s="46">
        <v>475549.24</v>
      </c>
      <c r="E44" s="16">
        <f>403889.88-15728.68</f>
        <v>388161.2</v>
      </c>
      <c r="I44" s="26"/>
      <c r="J44" s="28"/>
    </row>
    <row r="45" spans="1:10" ht="15" x14ac:dyDescent="0.2">
      <c r="A45" s="33" t="s">
        <v>24</v>
      </c>
      <c r="B45" s="84">
        <f t="shared" ref="B45" si="5">SUM(B36:B44)</f>
        <v>18989572.030000009</v>
      </c>
      <c r="C45" s="58"/>
      <c r="D45" s="85">
        <f>SUM(D36:D44)</f>
        <v>16556009.33</v>
      </c>
      <c r="E45" s="8">
        <f t="shared" ref="E45" si="6">SUM(E36:E44)</f>
        <v>12400840.419999998</v>
      </c>
      <c r="I45" s="25"/>
    </row>
    <row r="46" spans="1:10" ht="15" x14ac:dyDescent="0.2">
      <c r="A46" s="33"/>
      <c r="B46" s="60"/>
      <c r="C46" s="58"/>
      <c r="D46" s="61"/>
      <c r="E46" s="9"/>
    </row>
    <row r="47" spans="1:10" ht="15" customHeight="1" x14ac:dyDescent="0.2">
      <c r="A47" s="33" t="s">
        <v>45</v>
      </c>
      <c r="B47" s="77"/>
      <c r="C47" s="78"/>
      <c r="D47" s="43"/>
      <c r="E47" s="2"/>
    </row>
    <row r="48" spans="1:10" ht="15" hidden="1" customHeight="1" x14ac:dyDescent="0.2">
      <c r="A48" s="36" t="s">
        <v>46</v>
      </c>
      <c r="B48" s="48">
        <v>0</v>
      </c>
      <c r="C48" s="47"/>
      <c r="D48" s="62">
        <v>0</v>
      </c>
      <c r="E48" s="10">
        <v>0</v>
      </c>
    </row>
    <row r="49" spans="1:5" ht="15" hidden="1" customHeight="1" x14ac:dyDescent="0.2">
      <c r="A49" s="36" t="s">
        <v>47</v>
      </c>
      <c r="B49" s="48">
        <v>0</v>
      </c>
      <c r="C49" s="47"/>
      <c r="D49" s="62">
        <v>0</v>
      </c>
      <c r="E49" s="10">
        <v>0</v>
      </c>
    </row>
    <row r="50" spans="1:5" ht="15" hidden="1" customHeight="1" x14ac:dyDescent="0.2">
      <c r="A50" s="36" t="s">
        <v>48</v>
      </c>
      <c r="B50" s="48">
        <v>0</v>
      </c>
      <c r="C50" s="47"/>
      <c r="D50" s="62">
        <v>0</v>
      </c>
      <c r="E50" s="10">
        <v>0</v>
      </c>
    </row>
    <row r="51" spans="1:5" ht="15" hidden="1" customHeight="1" x14ac:dyDescent="0.2">
      <c r="A51" s="36" t="s">
        <v>49</v>
      </c>
      <c r="B51" s="48">
        <v>0</v>
      </c>
      <c r="C51" s="47"/>
      <c r="D51" s="62">
        <v>0</v>
      </c>
      <c r="E51" s="10">
        <v>0</v>
      </c>
    </row>
    <row r="52" spans="1:5" ht="15" hidden="1" customHeight="1" x14ac:dyDescent="0.2">
      <c r="A52" s="36" t="s">
        <v>50</v>
      </c>
      <c r="B52" s="48">
        <v>0</v>
      </c>
      <c r="C52" s="47"/>
      <c r="D52" s="62">
        <v>0</v>
      </c>
      <c r="E52" s="10">
        <v>0</v>
      </c>
    </row>
    <row r="53" spans="1:5" ht="15" hidden="1" customHeight="1" x14ac:dyDescent="0.2">
      <c r="A53" s="36" t="s">
        <v>51</v>
      </c>
      <c r="B53" s="68">
        <v>0</v>
      </c>
      <c r="C53" s="69"/>
      <c r="D53" s="86">
        <v>0</v>
      </c>
      <c r="E53" s="22">
        <v>0</v>
      </c>
    </row>
    <row r="54" spans="1:5" ht="15" customHeight="1" x14ac:dyDescent="0.2">
      <c r="A54" s="33" t="s">
        <v>52</v>
      </c>
      <c r="B54" s="60">
        <f t="shared" ref="B54:D54" si="7">SUM(B48:B53)</f>
        <v>0</v>
      </c>
      <c r="C54" s="58"/>
      <c r="D54" s="60">
        <f t="shared" si="7"/>
        <v>0</v>
      </c>
      <c r="E54" s="9">
        <f t="shared" ref="E54" si="8">SUM(E48:E53)</f>
        <v>0</v>
      </c>
    </row>
    <row r="55" spans="1:5" ht="10.5" customHeight="1" x14ac:dyDescent="0.2">
      <c r="A55" s="33"/>
      <c r="B55" s="87"/>
      <c r="C55" s="87"/>
      <c r="D55" s="88"/>
      <c r="E55" s="8"/>
    </row>
    <row r="56" spans="1:5" ht="15" x14ac:dyDescent="0.2">
      <c r="A56" s="33" t="s">
        <v>25</v>
      </c>
      <c r="B56" s="89">
        <f t="shared" ref="B56" si="9">+B45+B54</f>
        <v>18989572.030000009</v>
      </c>
      <c r="C56" s="58"/>
      <c r="D56" s="90">
        <f>+D45+D54</f>
        <v>16556009.33</v>
      </c>
      <c r="E56" s="17">
        <f t="shared" ref="E56" si="10">+E45+E54</f>
        <v>12400840.419999998</v>
      </c>
    </row>
    <row r="57" spans="1:5" ht="9" customHeight="1" x14ac:dyDescent="0.2">
      <c r="A57" s="33"/>
      <c r="B57" s="60"/>
      <c r="C57" s="58"/>
      <c r="D57" s="91"/>
      <c r="E57" s="8"/>
    </row>
    <row r="58" spans="1:5" x14ac:dyDescent="0.2">
      <c r="A58" s="33" t="s">
        <v>26</v>
      </c>
      <c r="B58" s="82"/>
      <c r="C58" s="78"/>
      <c r="D58" s="92"/>
      <c r="E58" s="18"/>
    </row>
    <row r="59" spans="1:5" ht="12.75" hidden="1" customHeight="1" x14ac:dyDescent="0.2">
      <c r="A59" s="36" t="s">
        <v>27</v>
      </c>
      <c r="B59" s="93"/>
      <c r="C59" s="94"/>
      <c r="D59" s="95"/>
    </row>
    <row r="60" spans="1:5" ht="12.75" hidden="1" customHeight="1" x14ac:dyDescent="0.2">
      <c r="A60" s="36" t="s">
        <v>28</v>
      </c>
      <c r="B60" s="48">
        <v>0</v>
      </c>
      <c r="C60" s="47"/>
      <c r="D60" s="96">
        <v>0</v>
      </c>
      <c r="E60" s="5">
        <v>0</v>
      </c>
    </row>
    <row r="61" spans="1:5" ht="15" x14ac:dyDescent="0.25">
      <c r="A61" s="36" t="s">
        <v>29</v>
      </c>
      <c r="B61" s="44">
        <v>12326620.050000001</v>
      </c>
      <c r="C61" s="50"/>
      <c r="D61" s="46">
        <v>14826472.560000001</v>
      </c>
      <c r="E61" s="4">
        <v>34745662.520000055</v>
      </c>
    </row>
    <row r="62" spans="1:5" ht="15" x14ac:dyDescent="0.25">
      <c r="A62" s="36" t="s">
        <v>30</v>
      </c>
      <c r="B62" s="44">
        <v>514712931.55999982</v>
      </c>
      <c r="C62" s="50"/>
      <c r="D62" s="46">
        <v>413584093.85999984</v>
      </c>
      <c r="E62" s="16">
        <v>122887413.97999977</v>
      </c>
    </row>
    <row r="63" spans="1:5" ht="15" hidden="1" customHeight="1" x14ac:dyDescent="0.2">
      <c r="A63" s="36" t="s">
        <v>31</v>
      </c>
      <c r="B63" s="48">
        <v>0</v>
      </c>
      <c r="C63" s="47"/>
      <c r="D63" s="96">
        <v>0</v>
      </c>
      <c r="E63" s="5">
        <v>0</v>
      </c>
    </row>
    <row r="64" spans="1:5" ht="15" x14ac:dyDescent="0.2">
      <c r="A64" s="33" t="s">
        <v>32</v>
      </c>
      <c r="B64" s="84">
        <f t="shared" ref="B64" si="11">SUM(B60:B63)</f>
        <v>527039551.60999984</v>
      </c>
      <c r="C64" s="58"/>
      <c r="D64" s="85">
        <f>SUM(D60:D63)</f>
        <v>428410566.41999984</v>
      </c>
      <c r="E64" s="17">
        <f t="shared" ref="E64" si="12">SUM(E60:E63)</f>
        <v>157633076.49999982</v>
      </c>
    </row>
    <row r="65" spans="1:5" ht="9.75" customHeight="1" x14ac:dyDescent="0.2">
      <c r="A65" s="35"/>
      <c r="B65" s="93"/>
      <c r="C65" s="94"/>
      <c r="D65" s="95"/>
    </row>
    <row r="66" spans="1:5" ht="18" customHeight="1" thickBot="1" x14ac:dyDescent="0.3">
      <c r="A66" s="33" t="s">
        <v>33</v>
      </c>
      <c r="B66" s="97">
        <f>+B56+B64</f>
        <v>546029123.63999987</v>
      </c>
      <c r="C66" s="98"/>
      <c r="D66" s="99">
        <f>+D56+D64</f>
        <v>444966575.74999982</v>
      </c>
      <c r="E66" s="19">
        <f t="shared" ref="E66" si="13">+E56+E64</f>
        <v>170033916.91999981</v>
      </c>
    </row>
    <row r="67" spans="1:5" ht="10.5" customHeight="1" thickTop="1" x14ac:dyDescent="0.2">
      <c r="A67" s="35"/>
      <c r="B67" s="37"/>
      <c r="C67" s="38"/>
      <c r="D67" s="39"/>
    </row>
    <row r="68" spans="1:5" ht="10.5" customHeight="1" x14ac:dyDescent="0.25">
      <c r="A68" s="30"/>
      <c r="B68" s="29" t="s">
        <v>0</v>
      </c>
      <c r="C68" s="29"/>
      <c r="D68" s="29" t="s">
        <v>0</v>
      </c>
      <c r="E68" s="23"/>
    </row>
    <row r="69" spans="1:5" ht="10.5" customHeight="1" x14ac:dyDescent="0.2">
      <c r="B69" s="31">
        <f>+B66-B32</f>
        <v>0</v>
      </c>
      <c r="C69" s="24"/>
      <c r="D69" s="2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ENERO 2023</vt:lpstr>
      <vt:lpstr>Sheet1</vt:lpstr>
      <vt:lpstr>'ENERO 2023'!Print_Area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Jennifer Gomez</cp:lastModifiedBy>
  <cp:lastPrinted>2021-11-05T11:58:04Z</cp:lastPrinted>
  <dcterms:created xsi:type="dcterms:W3CDTF">2006-07-11T17:39:34Z</dcterms:created>
  <dcterms:modified xsi:type="dcterms:W3CDTF">2023-02-10T16:47:18Z</dcterms:modified>
</cp:coreProperties>
</file>