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LANCE GENERAL\"/>
    </mc:Choice>
  </mc:AlternateContent>
  <bookViews>
    <workbookView xWindow="-120" yWindow="-120" windowWidth="29040" windowHeight="15840" tabRatio="601"/>
  </bookViews>
  <sheets>
    <sheet name="FEBRERO 2022" sheetId="11" r:id="rId1"/>
    <sheet name="Sheet1" sheetId="12" state="hidden" r:id="rId2"/>
  </sheets>
  <definedNames>
    <definedName name="_xlnm.Print_Area" localSheetId="0">'FEBRERO 2022'!$A$1:$D$67</definedName>
  </definedNames>
  <calcPr calcId="162913"/>
</workbook>
</file>

<file path=xl/calcChain.xml><?xml version="1.0" encoding="utf-8"?>
<calcChain xmlns="http://schemas.openxmlformats.org/spreadsheetml/2006/main">
  <c r="B64" i="11" l="1"/>
  <c r="D62" i="11"/>
  <c r="D64" i="11" s="1"/>
  <c r="D54" i="11"/>
  <c r="D56" i="11" s="1"/>
  <c r="D66" i="11" s="1"/>
  <c r="B54" i="11"/>
  <c r="B56" i="11" s="1"/>
  <c r="B66" i="11" s="1"/>
  <c r="D45" i="11"/>
  <c r="B45" i="11"/>
  <c r="D30" i="11"/>
  <c r="B30" i="11"/>
  <c r="B32" i="11" s="1"/>
  <c r="D20" i="11"/>
  <c r="D32" i="11" s="1"/>
  <c r="B20" i="11"/>
  <c r="E64" i="11" l="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<sst xmlns="http://schemas.openxmlformats.org/spreadsheetml/2006/main" count="60" uniqueCount="56">
  <si>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</si>
  <si>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</si>
  <si>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</si>
  <si>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</si>
  <si>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</si>
  <si>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</si>
  <si>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</si>
  <si>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</si>
  <si>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</si>
  <si>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</si>
  <si>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</si>
  <si>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</si>
  <si>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</si>
  <si>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</si>
  <si>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</si>
  <si>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</si>
  <si>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</si>
  <si>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</si>
  <si>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</si>
  <si>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</si>
  <si>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</si>
  <si>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</si>
  <si>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</si>
  <si>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</si>
  <si>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</si>
  <si>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</si>
  <si>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</si>
  <si>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</si>
  <si>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</si>
  <si>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</si>
  <si>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</si>
  <si>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</si>
  <si>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</si>
  <si>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</si>
  <si>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</si>
  <si>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</si>
  <si>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</si>
  <si>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</si>
  <si>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</si>
  <si>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</si>
  <si>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</si>
  <si>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</si>
  <si>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</si>
  <si>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</si>
  <si>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</si>
  <si>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</si>
  <si>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</si>
  <si>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</si>
  <si>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</si>
  <si>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</si>
  <si>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</si>
  <si>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</si>
  <si>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</si>
  <si>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28 de  febrero de 2022 y 2021</t>
  </si>
  <si>
    <t xml:space="preserve"> febrero 2022</t>
  </si>
  <si>
    <t xml:space="preserve">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</si>
</sst>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2"/>
      <color rgb="FF231F20"/>
      <name val="Calibri Light"/>
      <family val="2"/>
    </font>
    <font>
      <sz val="11"/>
      <color rgb="FF000000"/>
      <name val="Calibri Light"/>
      <family val="2"/>
    </font>
    <font>
      <sz val="11"/>
      <color rgb="FF231F20"/>
      <name val="Calibri Light"/>
      <family val="2"/>
    </font>
    <font>
      <b/>
      <sz val="11"/>
      <color theme="1"/>
      <name val="Calibri Light"/>
      <family val="2"/>
    </font>
    <font>
      <b/>
      <u/>
      <sz val="11"/>
      <color rgb="FF231F20"/>
      <name val="Calibri Light"/>
      <family val="2"/>
    </font>
    <font>
      <sz val="11"/>
      <color indexed="8"/>
      <name val="Calibri Light"/>
      <family val="2"/>
    </font>
    <font>
      <u/>
      <sz val="11"/>
      <color rgb="FF231F20"/>
      <name val="Calibri Light"/>
      <family val="2"/>
    </font>
    <font>
      <b/>
      <sz val="11"/>
      <color rgb="FF231F20"/>
      <name val="Calibri Light"/>
      <family val="2"/>
    </font>
    <font>
      <sz val="11"/>
      <color theme="1"/>
      <name val="Calibri Light"/>
      <family val="2"/>
    </font>
    <font>
      <sz val="10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7" fillId="0" borderId="0"/>
  </cellStyleXfs>
  <cellXfs count="83">
    <xf numFmtId="0" fontId="0" fillId="0" borderId="0" xfId="0"/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165" fontId="15" fillId="0" borderId="0" xfId="0" applyNumberFormat="1" applyFont="1" applyAlignment="1">
      <alignment horizontal="right"/>
    </xf>
    <xf numFmtId="43" fontId="14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5" fillId="0" borderId="1" xfId="1" applyFont="1" applyBorder="1" applyAlignment="1">
      <alignment horizontal="right"/>
    </xf>
    <xf numFmtId="43" fontId="16" fillId="0" borderId="0" xfId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3" fontId="17" fillId="0" borderId="0" xfId="1" applyFont="1" applyBorder="1" applyAlignment="1">
      <alignment horizontal="left"/>
    </xf>
    <xf numFmtId="43" fontId="17" fillId="0" borderId="1" xfId="1" applyFont="1" applyBorder="1" applyAlignment="1">
      <alignment horizontal="right"/>
    </xf>
    <xf numFmtId="43" fontId="18" fillId="0" borderId="1" xfId="1" applyFont="1" applyBorder="1" applyAlignment="1">
      <alignment horizontal="center" vertical="center" wrapText="1"/>
    </xf>
    <xf numFmtId="43" fontId="16" fillId="0" borderId="3" xfId="1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165" fontId="15" fillId="0" borderId="1" xfId="0" applyNumberFormat="1" applyFont="1" applyBorder="1" applyAlignment="1">
      <alignment horizontal="right"/>
    </xf>
    <xf numFmtId="43" fontId="16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10" fillId="0" borderId="4" xfId="0" applyNumberFormat="1" applyFont="1" applyBorder="1"/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/>
    <xf numFmtId="43" fontId="19" fillId="0" borderId="0" xfId="0" applyNumberFormat="1" applyFont="1"/>
    <xf numFmtId="0" fontId="0" fillId="0" borderId="0" xfId="0" applyBorder="1"/>
    <xf numFmtId="165" fontId="15" fillId="0" borderId="0" xfId="0" applyNumberFormat="1" applyFont="1" applyBorder="1" applyAlignment="1">
      <alignment horizontal="right"/>
    </xf>
    <xf numFmtId="43" fontId="0" fillId="0" borderId="0" xfId="0" applyNumberFormat="1" applyBorder="1"/>
    <xf numFmtId="43" fontId="0" fillId="0" borderId="0" xfId="1" applyFont="1" applyBorder="1"/>
    <xf numFmtId="4" fontId="0" fillId="0" borderId="0" xfId="0" applyNumberFormat="1" applyBorder="1"/>
    <xf numFmtId="164" fontId="0" fillId="0" borderId="0" xfId="0" applyNumberFormat="1" applyBorder="1"/>
    <xf numFmtId="43" fontId="23" fillId="0" borderId="0" xfId="1" applyFont="1" applyBorder="1"/>
    <xf numFmtId="0" fontId="22" fillId="0" borderId="0" xfId="0" applyFont="1" applyBorder="1"/>
    <xf numFmtId="43" fontId="20" fillId="0" borderId="0" xfId="0" applyNumberFormat="1" applyFont="1" applyBorder="1"/>
    <xf numFmtId="43" fontId="19" fillId="0" borderId="0" xfId="0" applyNumberFormat="1" applyFont="1" applyBorder="1"/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21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 wrapText="1" indent="1"/>
    </xf>
    <xf numFmtId="0" fontId="23" fillId="0" borderId="0" xfId="0" applyFont="1"/>
    <xf numFmtId="4" fontId="29" fillId="0" borderId="0" xfId="0" applyNumberFormat="1" applyFont="1" applyAlignment="1">
      <alignment horizontal="right"/>
    </xf>
    <xf numFmtId="43" fontId="29" fillId="0" borderId="0" xfId="1" applyFont="1" applyAlignment="1">
      <alignment horizontal="right"/>
    </xf>
    <xf numFmtId="43" fontId="30" fillId="0" borderId="0" xfId="1" applyFont="1" applyBorder="1" applyAlignment="1">
      <alignment horizontal="right" vertical="center" wrapText="1"/>
    </xf>
    <xf numFmtId="43" fontId="30" fillId="0" borderId="0" xfId="1" applyFont="1" applyAlignment="1">
      <alignment horizontal="right" vertical="center" wrapText="1"/>
    </xf>
    <xf numFmtId="40" fontId="29" fillId="0" borderId="0" xfId="0" applyNumberFormat="1" applyFont="1" applyAlignment="1">
      <alignment horizontal="right"/>
    </xf>
    <xf numFmtId="40" fontId="29" fillId="0" borderId="0" xfId="0" applyNumberFormat="1" applyFont="1" applyBorder="1" applyAlignment="1">
      <alignment horizontal="right"/>
    </xf>
    <xf numFmtId="165" fontId="29" fillId="0" borderId="1" xfId="0" applyNumberFormat="1" applyFont="1" applyBorder="1" applyAlignment="1">
      <alignment horizontal="right"/>
    </xf>
    <xf numFmtId="43" fontId="29" fillId="0" borderId="0" xfId="1" applyFont="1" applyBorder="1" applyAlignment="1">
      <alignment horizontal="right"/>
    </xf>
    <xf numFmtId="43" fontId="29" fillId="0" borderId="1" xfId="1" applyFont="1" applyBorder="1" applyAlignment="1">
      <alignment horizontal="right"/>
    </xf>
    <xf numFmtId="4" fontId="31" fillId="0" borderId="1" xfId="0" applyNumberFormat="1" applyFont="1" applyBorder="1" applyAlignment="1">
      <alignment horizontal="right"/>
    </xf>
    <xf numFmtId="43" fontId="32" fillId="0" borderId="0" xfId="1" applyFont="1" applyBorder="1" applyAlignment="1">
      <alignment horizontal="right" vertical="center" wrapText="1"/>
    </xf>
    <xf numFmtId="43" fontId="32" fillId="0" borderId="0" xfId="1" applyFont="1" applyAlignment="1">
      <alignment horizontal="right" vertical="center" wrapText="1"/>
    </xf>
    <xf numFmtId="43" fontId="33" fillId="0" borderId="0" xfId="1" applyFont="1" applyBorder="1" applyAlignment="1">
      <alignment horizontal="right"/>
    </xf>
    <xf numFmtId="4" fontId="29" fillId="0" borderId="1" xfId="0" applyNumberFormat="1" applyFont="1" applyBorder="1" applyAlignment="1">
      <alignment horizontal="right"/>
    </xf>
    <xf numFmtId="43" fontId="34" fillId="0" borderId="1" xfId="1" applyFont="1" applyBorder="1" applyAlignment="1">
      <alignment horizontal="right" vertical="center" wrapText="1"/>
    </xf>
    <xf numFmtId="43" fontId="34" fillId="0" borderId="0" xfId="1" applyFont="1" applyBorder="1" applyAlignment="1">
      <alignment horizontal="right" vertical="center" wrapText="1"/>
    </xf>
    <xf numFmtId="43" fontId="35" fillId="0" borderId="5" xfId="1" applyFont="1" applyBorder="1" applyAlignment="1">
      <alignment horizontal="right" vertical="center" wrapText="1"/>
    </xf>
    <xf numFmtId="43" fontId="32" fillId="0" borderId="5" xfId="1" applyFont="1" applyBorder="1" applyAlignment="1">
      <alignment horizontal="right" vertical="center" wrapText="1"/>
    </xf>
    <xf numFmtId="43" fontId="35" fillId="0" borderId="4" xfId="1" applyFont="1" applyBorder="1" applyAlignment="1">
      <alignment horizontal="right" vertical="center" wrapText="1"/>
    </xf>
    <xf numFmtId="43" fontId="36" fillId="0" borderId="0" xfId="1" applyFont="1" applyAlignment="1">
      <alignment horizontal="right" vertical="center" wrapText="1"/>
    </xf>
    <xf numFmtId="43" fontId="36" fillId="0" borderId="0" xfId="1" applyFont="1" applyBorder="1" applyAlignment="1">
      <alignment horizontal="right" vertical="center" wrapText="1"/>
    </xf>
    <xf numFmtId="43" fontId="35" fillId="0" borderId="2" xfId="1" applyFont="1" applyBorder="1" applyAlignment="1">
      <alignment horizontal="right" vertical="center" wrapText="1"/>
    </xf>
    <xf numFmtId="43" fontId="35" fillId="0" borderId="0" xfId="1" applyFont="1" applyBorder="1" applyAlignment="1">
      <alignment horizontal="right" vertical="center" wrapText="1"/>
    </xf>
    <xf numFmtId="43" fontId="31" fillId="0" borderId="4" xfId="1" applyFont="1" applyBorder="1" applyAlignment="1">
      <alignment horizontal="right"/>
    </xf>
    <xf numFmtId="43" fontId="36" fillId="0" borderId="0" xfId="1" applyFont="1" applyAlignment="1">
      <alignment horizontal="right"/>
    </xf>
    <xf numFmtId="43" fontId="36" fillId="0" borderId="0" xfId="1" applyFont="1" applyBorder="1" applyAlignment="1">
      <alignment horizontal="right"/>
    </xf>
    <xf numFmtId="43" fontId="31" fillId="0" borderId="0" xfId="1" applyFont="1" applyBorder="1" applyAlignment="1">
      <alignment horizontal="right"/>
    </xf>
    <xf numFmtId="0" fontId="21" fillId="0" borderId="0" xfId="0" applyFont="1" applyAlignment="1">
      <alignment horizontal="left" vertical="center" wrapText="1" indent="1"/>
    </xf>
    <xf numFmtId="0" fontId="26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5" fillId="2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" fontId="15" fillId="0" borderId="1" xfId="0" applyNumberFormat="1" applyFont="1" applyBorder="1"/>
    <xf numFmtId="165" fontId="15" fillId="0" borderId="0" xfId="0" applyNumberFormat="1" applyFont="1"/>
    <xf numFmtId="165" fontId="15" fillId="0" borderId="1" xfId="0" applyNumberFormat="1" applyFont="1" applyBorder="1"/>
    <xf numFmtId="43" fontId="14" fillId="0" borderId="0" xfId="1" applyFont="1" applyAlignment="1">
      <alignment horizontal="right" vertical="center" wrapText="1"/>
    </xf>
    <xf numFmtId="43" fontId="0" fillId="0" borderId="0" xfId="1" applyFont="1"/>
    <xf numFmtId="40" fontId="15" fillId="0" borderId="0" xfId="0" applyNumberFormat="1" applyFont="1" applyAlignment="1">
      <alignment horizontal="right"/>
    </xf>
    <xf numFmtId="43" fontId="1" fillId="0" borderId="0" xfId="1" applyFont="1"/>
    <xf numFmtId="43" fontId="37" fillId="0" borderId="0" xfId="1" applyFont="1"/>
    <xf numFmtId="43" fontId="37" fillId="0" borderId="0" xfId="1" applyFont="1" applyBorder="1"/>
  </cellXfs>
  <cellStyles count="22">
    <cellStyle name="Comma" xfId="1" builtinId="3"/>
    <cellStyle name="Comma 2" xfId="2"/>
    <cellStyle name="Comma 2 2" xfId="13"/>
    <cellStyle name="Comma 2 3" xfId="18"/>
    <cellStyle name="Comma 3" xfId="3"/>
    <cellStyle name="Comma 4" xfId="11"/>
    <cellStyle name="Comma 5" xfId="16"/>
    <cellStyle name="Millares 2" xfId="4"/>
    <cellStyle name="Normal" xfId="0" builtinId="0"/>
    <cellStyle name="Normal 2" xfId="5"/>
    <cellStyle name="Normal 2 2" xfId="12"/>
    <cellStyle name="Normal 2 3" xfId="17"/>
    <cellStyle name="Normal 2 4" xfId="21"/>
    <cellStyle name="Normal 3" xfId="7"/>
    <cellStyle name="Normal 4" xfId="8"/>
    <cellStyle name="Normal 5" xfId="9"/>
    <cellStyle name="Normal 6" xfId="10"/>
    <cellStyle name="Normal 7" xfId="15"/>
    <cellStyle name="Normal 8" xfId="20"/>
    <cellStyle name="Percent 2" xfId="14"/>
    <cellStyle name="Percent 3" xfId="19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1270000</xdr:colOff>
      <xdr:row>0</xdr:row>
      <xdr:rowOff>14703</xdr:rowOff>
    </xdr:from>
    <xdr:to>
      <xdr:col>5</xdr:col>
      <xdr:colOff>11760</xdr:colOff>
      <xdr:row>5</xdr:row>
      <xdr:rowOff>258702</xdr:rowOff>
    </xdr:to>
    <xdr:pic>
      <xdr:nvPicPr>
        <xdr:cNvPr id="10" name="Picture 2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668426" y="14703"/>
          <a:ext cx="1940278" cy="1513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76A29D2F-1DCB-4412-825A-E1D17D090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topLeftCell="A33" zoomScale="81" zoomScaleNormal="81" workbookViewId="0">
      <selection activeCell="B13" sqref="B13:D67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1" spans="1:11" x14ac:dyDescent="0.2">
      <c r="A1" s="25"/>
      <c r="B1" s="25"/>
      <c r="C1" s="25"/>
      <c r="D1" s="25"/>
    </row>
    <row r="2" spans="1:11" x14ac:dyDescent="0.2">
      <c r="A2" s="25"/>
      <c r="B2" s="25"/>
      <c r="C2" s="25"/>
      <c r="D2" s="25"/>
    </row>
    <row r="3" spans="1:11" ht="23.25" customHeight="1" x14ac:dyDescent="0.2">
      <c r="A3" s="25"/>
      <c r="B3" s="25"/>
      <c r="C3" s="25"/>
      <c r="D3" s="25"/>
    </row>
    <row r="4" spans="1:11" ht="24.75" customHeight="1" x14ac:dyDescent="0.2">
      <c r="A4" s="25"/>
      <c r="B4" s="25"/>
      <c r="C4" s="25"/>
      <c r="D4" s="25"/>
    </row>
    <row r="5" spans="1:11" ht="25.5" customHeight="1" x14ac:dyDescent="0.2">
      <c r="A5" s="70" t="s">
        <v>1</v>
      </c>
      <c r="B5" s="70"/>
      <c r="C5" s="70"/>
      <c r="D5" s="70"/>
    </row>
    <row r="6" spans="1:11" ht="22.5" customHeight="1" x14ac:dyDescent="0.2">
      <c r="A6" s="71" t="s">
        <v>2</v>
      </c>
      <c r="B6" s="71"/>
      <c r="C6" s="71"/>
      <c r="D6" s="71"/>
      <c r="E6" s="20"/>
    </row>
    <row r="7" spans="1:11" ht="26.25" customHeight="1" x14ac:dyDescent="0.2">
      <c r="A7" s="72" t="s">
        <v>53</v>
      </c>
      <c r="B7" s="72"/>
      <c r="C7" s="72"/>
      <c r="D7" s="72"/>
      <c r="E7" s="21"/>
    </row>
    <row r="8" spans="1:11" ht="30" customHeight="1" x14ac:dyDescent="0.2">
      <c r="A8" s="73" t="s">
        <v>3</v>
      </c>
      <c r="B8" s="73"/>
      <c r="C8" s="73"/>
      <c r="D8" s="73"/>
      <c r="E8" s="21"/>
    </row>
    <row r="9" spans="1:11" ht="15.75" x14ac:dyDescent="0.2">
      <c r="A9" s="35"/>
      <c r="B9" s="35"/>
      <c r="C9" s="35"/>
      <c r="D9" s="35"/>
      <c r="E9" s="1"/>
    </row>
    <row r="10" spans="1:11" ht="21" customHeight="1" x14ac:dyDescent="0.2">
      <c r="A10" s="36"/>
      <c r="B10" s="38" t="s">
        <v>54</v>
      </c>
      <c r="C10" s="37"/>
      <c r="D10" s="38" t="s">
        <v>55</v>
      </c>
      <c r="E10" s="3" t="s">
        <v>4</v>
      </c>
    </row>
    <row r="11" spans="1:11" ht="23.25" customHeight="1" x14ac:dyDescent="0.2">
      <c r="A11" s="39" t="s">
        <v>5</v>
      </c>
      <c r="B11" s="36"/>
      <c r="C11" s="36"/>
      <c r="D11" s="36"/>
      <c r="E11" s="2"/>
    </row>
    <row r="12" spans="1:11" ht="15.75" x14ac:dyDescent="0.2">
      <c r="A12" s="39" t="s">
        <v>6</v>
      </c>
      <c r="B12" s="36"/>
      <c r="C12" s="36"/>
      <c r="D12" s="36"/>
      <c r="E12" s="2"/>
    </row>
    <row r="13" spans="1:11" ht="15.75" x14ac:dyDescent="0.25">
      <c r="A13" s="40" t="s">
        <v>7</v>
      </c>
      <c r="B13" s="42">
        <v>354326411.6699999</v>
      </c>
      <c r="C13" s="43"/>
      <c r="D13" s="4">
        <v>251374469.18999991</v>
      </c>
      <c r="E13" s="4">
        <v>66446234.579999998</v>
      </c>
      <c r="H13" s="25"/>
      <c r="I13" s="25"/>
      <c r="J13" s="25"/>
      <c r="K13" s="25"/>
    </row>
    <row r="14" spans="1:11" ht="15" hidden="1" customHeight="1" x14ac:dyDescent="0.2">
      <c r="A14" s="40" t="s">
        <v>34</v>
      </c>
      <c r="B14" s="44">
        <v>0</v>
      </c>
      <c r="C14" s="45"/>
      <c r="D14" s="5">
        <v>0</v>
      </c>
      <c r="E14" s="5">
        <v>0</v>
      </c>
      <c r="H14" s="25"/>
      <c r="I14" s="25"/>
      <c r="J14" s="25"/>
      <c r="K14" s="25"/>
    </row>
    <row r="15" spans="1:11" ht="4.5" hidden="1" customHeight="1" x14ac:dyDescent="0.2">
      <c r="A15" s="40" t="s">
        <v>35</v>
      </c>
      <c r="B15" s="44">
        <v>0</v>
      </c>
      <c r="C15" s="45"/>
      <c r="D15" s="5">
        <v>0</v>
      </c>
      <c r="E15" s="5">
        <v>0</v>
      </c>
      <c r="H15" s="25"/>
      <c r="I15" s="25"/>
      <c r="J15" s="25"/>
      <c r="K15" s="25"/>
    </row>
    <row r="16" spans="1:11" ht="15.75" x14ac:dyDescent="0.25">
      <c r="A16" s="40" t="s">
        <v>8</v>
      </c>
      <c r="B16" s="42">
        <v>4274031.51</v>
      </c>
      <c r="C16" s="46"/>
      <c r="D16" s="4">
        <v>2625224.86</v>
      </c>
      <c r="E16" s="4">
        <v>39278.22</v>
      </c>
      <c r="H16" s="26"/>
      <c r="I16" s="27"/>
      <c r="J16" s="25"/>
      <c r="K16" s="25"/>
    </row>
    <row r="17" spans="1:11" ht="15.75" x14ac:dyDescent="0.25">
      <c r="A17" s="40" t="s">
        <v>9</v>
      </c>
      <c r="B17" s="42">
        <v>1080381.620000005</v>
      </c>
      <c r="C17" s="47"/>
      <c r="D17" s="4">
        <v>954124.19000000495</v>
      </c>
      <c r="E17" s="4">
        <v>1052412.320000005</v>
      </c>
      <c r="H17" s="26"/>
      <c r="I17" s="28"/>
      <c r="J17" s="25"/>
      <c r="K17" s="25"/>
    </row>
    <row r="18" spans="1:11" ht="15.75" x14ac:dyDescent="0.25">
      <c r="A18" s="40" t="s">
        <v>10</v>
      </c>
      <c r="B18" s="48">
        <v>56571278.649999999</v>
      </c>
      <c r="C18" s="49"/>
      <c r="D18" s="74">
        <v>23733455.360000003</v>
      </c>
      <c r="E18" s="6">
        <v>22046141.309999999</v>
      </c>
      <c r="H18" s="29"/>
      <c r="I18" s="27"/>
      <c r="J18" s="25"/>
      <c r="K18" s="25"/>
    </row>
    <row r="19" spans="1:11" ht="15" hidden="1" customHeight="1" x14ac:dyDescent="0.25">
      <c r="A19" s="40" t="s">
        <v>11</v>
      </c>
      <c r="B19" s="50">
        <v>0</v>
      </c>
      <c r="C19" s="49"/>
      <c r="D19" s="7">
        <v>0</v>
      </c>
      <c r="E19" s="7">
        <v>0</v>
      </c>
      <c r="H19" s="25"/>
      <c r="I19" s="25"/>
      <c r="J19" s="25"/>
      <c r="K19" s="25"/>
    </row>
    <row r="20" spans="1:11" ht="15.75" x14ac:dyDescent="0.25">
      <c r="A20" s="39" t="s">
        <v>12</v>
      </c>
      <c r="B20" s="51">
        <f t="shared" ref="B20:D20" si="0">SUM(B13:B19)</f>
        <v>416252103.44999987</v>
      </c>
      <c r="C20" s="52"/>
      <c r="D20" s="51">
        <f t="shared" si="0"/>
        <v>278687273.5999999</v>
      </c>
      <c r="E20" s="8">
        <f t="shared" ref="E20" si="1">SUM(E13:E19)</f>
        <v>89584066.430000007</v>
      </c>
      <c r="H20" s="25"/>
      <c r="I20" s="27"/>
      <c r="J20" s="25"/>
      <c r="K20" s="25"/>
    </row>
    <row r="21" spans="1:11" ht="10.5" customHeight="1" x14ac:dyDescent="0.2">
      <c r="A21" s="39"/>
      <c r="B21" s="53"/>
      <c r="C21" s="52"/>
      <c r="D21" s="8"/>
      <c r="E21" s="9"/>
      <c r="H21" s="25"/>
      <c r="I21" s="25"/>
      <c r="J21" s="25"/>
      <c r="K21" s="25"/>
    </row>
    <row r="22" spans="1:11" ht="15.75" x14ac:dyDescent="0.2">
      <c r="A22" s="39" t="s">
        <v>13</v>
      </c>
      <c r="B22" s="53"/>
      <c r="C22" s="52"/>
      <c r="D22" s="8"/>
      <c r="E22" s="9"/>
      <c r="H22" s="25"/>
      <c r="I22" s="25"/>
      <c r="J22" s="25"/>
      <c r="K22" s="25"/>
    </row>
    <row r="23" spans="1:11" ht="15" hidden="1" customHeight="1" x14ac:dyDescent="0.2">
      <c r="A23" s="40" t="s">
        <v>36</v>
      </c>
      <c r="B23" s="45">
        <v>0</v>
      </c>
      <c r="C23" s="44"/>
      <c r="D23" s="5">
        <v>0</v>
      </c>
      <c r="E23" s="10">
        <v>0</v>
      </c>
      <c r="H23" s="25"/>
      <c r="I23" s="25"/>
      <c r="J23" s="25"/>
      <c r="K23" s="25"/>
    </row>
    <row r="24" spans="1:11" ht="15" hidden="1" customHeight="1" x14ac:dyDescent="0.2">
      <c r="A24" s="40" t="s">
        <v>37</v>
      </c>
      <c r="B24" s="45">
        <v>0</v>
      </c>
      <c r="C24" s="44"/>
      <c r="D24" s="5">
        <v>0</v>
      </c>
      <c r="E24" s="10">
        <v>0</v>
      </c>
      <c r="H24" s="25"/>
      <c r="I24" s="25"/>
      <c r="J24" s="25"/>
      <c r="K24" s="25"/>
    </row>
    <row r="25" spans="1:11" ht="15" hidden="1" customHeight="1" x14ac:dyDescent="0.2">
      <c r="A25" s="40" t="s">
        <v>38</v>
      </c>
      <c r="B25" s="45">
        <v>0</v>
      </c>
      <c r="C25" s="44"/>
      <c r="D25" s="5">
        <v>0</v>
      </c>
      <c r="E25" s="10">
        <v>0</v>
      </c>
      <c r="H25" s="25"/>
      <c r="I25" s="25"/>
      <c r="J25" s="25"/>
      <c r="K25" s="25"/>
    </row>
    <row r="26" spans="1:11" ht="15" hidden="1" customHeight="1" x14ac:dyDescent="0.2">
      <c r="A26" s="40" t="s">
        <v>39</v>
      </c>
      <c r="B26" s="45">
        <v>0</v>
      </c>
      <c r="C26" s="44"/>
      <c r="D26" s="5">
        <v>0</v>
      </c>
      <c r="E26" s="10">
        <v>0</v>
      </c>
      <c r="H26" s="25"/>
      <c r="I26" s="25"/>
      <c r="J26" s="25"/>
      <c r="K26" s="25"/>
    </row>
    <row r="27" spans="1:11" ht="15.75" x14ac:dyDescent="0.25">
      <c r="A27" s="40" t="s">
        <v>14</v>
      </c>
      <c r="B27" s="42">
        <v>58599135.919999927</v>
      </c>
      <c r="C27" s="54"/>
      <c r="D27" s="75">
        <v>81104962.419999957</v>
      </c>
      <c r="E27" s="11">
        <v>46836225.920000002</v>
      </c>
      <c r="H27" s="25"/>
      <c r="I27" s="25"/>
      <c r="J27" s="25"/>
      <c r="K27" s="25"/>
    </row>
    <row r="28" spans="1:11" ht="15.75" x14ac:dyDescent="0.25">
      <c r="A28" s="40" t="s">
        <v>15</v>
      </c>
      <c r="B28" s="55">
        <v>4725899.7200000025</v>
      </c>
      <c r="C28" s="54"/>
      <c r="D28" s="76">
        <v>3007181.7100000028</v>
      </c>
      <c r="E28" s="12">
        <v>33613624.57</v>
      </c>
      <c r="H28" s="25"/>
      <c r="I28" s="25"/>
      <c r="J28" s="25"/>
      <c r="K28" s="25"/>
    </row>
    <row r="29" spans="1:11" ht="15" hidden="1" customHeight="1" x14ac:dyDescent="0.2">
      <c r="A29" s="40" t="s">
        <v>16</v>
      </c>
      <c r="B29" s="56">
        <v>0</v>
      </c>
      <c r="C29" s="57"/>
      <c r="D29" s="13">
        <v>0</v>
      </c>
      <c r="E29" s="13">
        <v>0</v>
      </c>
      <c r="H29" s="25"/>
      <c r="I29" s="25"/>
      <c r="J29" s="25"/>
      <c r="K29" s="25"/>
    </row>
    <row r="30" spans="1:11" ht="15.75" x14ac:dyDescent="0.2">
      <c r="A30" s="39" t="s">
        <v>17</v>
      </c>
      <c r="B30" s="58">
        <f t="shared" ref="B30:D30" si="2">SUM(B23:B29)</f>
        <v>63325035.639999926</v>
      </c>
      <c r="C30" s="52"/>
      <c r="D30" s="58">
        <f t="shared" si="2"/>
        <v>84112144.129999965</v>
      </c>
      <c r="E30" s="8">
        <f t="shared" ref="E30" si="3">SUM(E23:E29)</f>
        <v>80449850.49000001</v>
      </c>
      <c r="H30" s="25"/>
      <c r="I30" s="25"/>
      <c r="J30" s="25"/>
      <c r="K30" s="25"/>
    </row>
    <row r="31" spans="1:11" ht="9" customHeight="1" x14ac:dyDescent="0.2">
      <c r="A31" s="39"/>
      <c r="B31" s="59"/>
      <c r="C31" s="52"/>
      <c r="D31" s="59"/>
      <c r="E31" s="8"/>
      <c r="H31" s="25"/>
      <c r="I31" s="25"/>
      <c r="J31" s="25"/>
      <c r="K31" s="25"/>
    </row>
    <row r="32" spans="1:11" ht="16.5" thickBot="1" x14ac:dyDescent="0.25">
      <c r="A32" s="39" t="s">
        <v>18</v>
      </c>
      <c r="B32" s="60">
        <f>+B20+B30</f>
        <v>479577139.08999979</v>
      </c>
      <c r="C32" s="52"/>
      <c r="D32" s="60">
        <f>+D20+D30</f>
        <v>362799417.7299999</v>
      </c>
      <c r="E32" s="14">
        <f t="shared" ref="E32" si="4">+E20+E30</f>
        <v>170033916.92000002</v>
      </c>
      <c r="H32" s="25"/>
      <c r="I32" s="25"/>
      <c r="J32" s="25"/>
      <c r="K32" s="25"/>
    </row>
    <row r="33" spans="1:11" ht="13.5" customHeight="1" thickTop="1" x14ac:dyDescent="0.2">
      <c r="A33" s="69" t="s">
        <v>19</v>
      </c>
      <c r="B33" s="61"/>
      <c r="C33" s="62"/>
      <c r="D33" s="61"/>
      <c r="E33" s="2"/>
      <c r="H33" s="25"/>
      <c r="I33" s="25"/>
      <c r="J33" s="25"/>
      <c r="K33" s="25"/>
    </row>
    <row r="34" spans="1:11" ht="10.5" customHeight="1" x14ac:dyDescent="0.2">
      <c r="A34" s="69"/>
      <c r="B34" s="45"/>
      <c r="C34" s="44"/>
      <c r="D34" s="77"/>
      <c r="E34" s="15"/>
      <c r="H34" s="25"/>
      <c r="I34" s="25"/>
      <c r="J34" s="25"/>
      <c r="K34" s="25"/>
    </row>
    <row r="35" spans="1:11" ht="10.5" customHeight="1" x14ac:dyDescent="0.2">
      <c r="A35" s="69" t="s">
        <v>20</v>
      </c>
      <c r="B35" s="45"/>
      <c r="C35" s="44"/>
      <c r="D35" s="77"/>
      <c r="E35" s="15"/>
      <c r="H35" s="25"/>
      <c r="I35" s="25"/>
      <c r="J35" s="25"/>
      <c r="K35" s="25"/>
    </row>
    <row r="36" spans="1:11" ht="15" x14ac:dyDescent="0.2">
      <c r="A36" s="69"/>
      <c r="B36" s="45" t="s">
        <v>0</v>
      </c>
      <c r="C36" s="44"/>
      <c r="D36" s="5" t="s">
        <v>0</v>
      </c>
      <c r="E36" s="10" t="s">
        <v>0</v>
      </c>
      <c r="H36" s="25"/>
      <c r="I36" s="25"/>
      <c r="J36" s="25"/>
      <c r="K36" s="25"/>
    </row>
    <row r="37" spans="1:11" ht="15.75" x14ac:dyDescent="0.25">
      <c r="A37" s="40" t="s">
        <v>21</v>
      </c>
      <c r="B37" s="42">
        <v>30194031.109999999</v>
      </c>
      <c r="C37" s="47"/>
      <c r="D37" s="4">
        <v>19244806.619999971</v>
      </c>
      <c r="E37" s="4">
        <v>11996950.539999999</v>
      </c>
      <c r="H37" s="25"/>
      <c r="I37" s="25"/>
      <c r="J37" s="25"/>
      <c r="K37" s="25"/>
    </row>
    <row r="38" spans="1:11" ht="15" hidden="1" customHeight="1" x14ac:dyDescent="0.25">
      <c r="A38" s="40" t="s">
        <v>40</v>
      </c>
      <c r="B38" s="42">
        <v>0</v>
      </c>
      <c r="C38" s="44"/>
      <c r="D38" s="5">
        <v>0</v>
      </c>
      <c r="E38" s="5">
        <v>0</v>
      </c>
      <c r="H38" s="25"/>
      <c r="I38" s="25"/>
      <c r="J38" s="25"/>
      <c r="K38" s="25"/>
    </row>
    <row r="39" spans="1:11" ht="30" hidden="1" customHeight="1" x14ac:dyDescent="0.25">
      <c r="A39" s="40" t="s">
        <v>41</v>
      </c>
      <c r="B39" s="42">
        <v>0</v>
      </c>
      <c r="C39" s="44"/>
      <c r="D39" s="5">
        <v>0</v>
      </c>
      <c r="E39" s="5">
        <v>0</v>
      </c>
      <c r="H39" s="25"/>
      <c r="I39" s="25"/>
      <c r="J39" s="25"/>
      <c r="K39" s="25"/>
    </row>
    <row r="40" spans="1:11" ht="15.75" x14ac:dyDescent="0.25">
      <c r="A40" s="40" t="s">
        <v>22</v>
      </c>
      <c r="B40" s="42">
        <v>2986124.5100000002</v>
      </c>
      <c r="C40" s="47"/>
      <c r="D40" s="4">
        <v>4580916.09</v>
      </c>
      <c r="E40" s="4">
        <v>15728.68</v>
      </c>
      <c r="H40" s="25"/>
      <c r="I40" s="25"/>
      <c r="J40" s="25"/>
      <c r="K40" s="25"/>
    </row>
    <row r="41" spans="1:11" ht="15" hidden="1" customHeight="1" x14ac:dyDescent="0.2">
      <c r="A41" s="40" t="s">
        <v>42</v>
      </c>
      <c r="B41" s="45">
        <v>0</v>
      </c>
      <c r="C41" s="44"/>
      <c r="D41" s="5">
        <v>0</v>
      </c>
      <c r="E41" s="5">
        <v>0</v>
      </c>
      <c r="H41" s="25"/>
      <c r="I41" s="25"/>
      <c r="J41" s="25"/>
      <c r="K41" s="25"/>
    </row>
    <row r="42" spans="1:11" ht="15" hidden="1" customHeight="1" x14ac:dyDescent="0.2">
      <c r="A42" s="40" t="s">
        <v>43</v>
      </c>
      <c r="B42" s="45">
        <v>0</v>
      </c>
      <c r="C42" s="44"/>
      <c r="D42" s="5">
        <v>0</v>
      </c>
      <c r="E42" s="5">
        <v>0</v>
      </c>
      <c r="H42" s="25"/>
      <c r="I42" s="25"/>
      <c r="J42" s="25"/>
      <c r="K42" s="25"/>
    </row>
    <row r="43" spans="1:11" ht="15" hidden="1" customHeight="1" x14ac:dyDescent="0.2">
      <c r="A43" s="40" t="s">
        <v>44</v>
      </c>
      <c r="B43" s="45">
        <v>0</v>
      </c>
      <c r="C43" s="44"/>
      <c r="D43" s="5">
        <v>0</v>
      </c>
      <c r="E43" s="5">
        <v>0</v>
      </c>
      <c r="H43" s="25"/>
      <c r="I43" s="25"/>
      <c r="J43" s="25"/>
      <c r="K43" s="25"/>
    </row>
    <row r="44" spans="1:11" ht="15.75" x14ac:dyDescent="0.25">
      <c r="A44" s="40" t="s">
        <v>23</v>
      </c>
      <c r="B44" s="42">
        <v>476279.24000000005</v>
      </c>
      <c r="C44" s="47"/>
      <c r="D44" s="16">
        <v>533142.22</v>
      </c>
      <c r="E44" s="16">
        <f>403889.88-15728.68</f>
        <v>388161.2</v>
      </c>
      <c r="H44" s="25"/>
      <c r="I44" s="28"/>
      <c r="J44" s="30"/>
      <c r="K44" s="25"/>
    </row>
    <row r="45" spans="1:11" ht="15.75" x14ac:dyDescent="0.2">
      <c r="A45" s="39" t="s">
        <v>24</v>
      </c>
      <c r="B45" s="63">
        <f t="shared" ref="B45:D45" si="5">SUM(B36:B44)</f>
        <v>33656434.859999999</v>
      </c>
      <c r="C45" s="52"/>
      <c r="D45" s="63">
        <f t="shared" si="5"/>
        <v>24358864.92999997</v>
      </c>
      <c r="E45" s="8">
        <f t="shared" ref="E45" si="6">SUM(E36:E44)</f>
        <v>12400840.419999998</v>
      </c>
      <c r="H45" s="25"/>
      <c r="I45" s="27"/>
      <c r="J45" s="25"/>
      <c r="K45" s="25"/>
    </row>
    <row r="46" spans="1:11" ht="15.75" x14ac:dyDescent="0.2">
      <c r="A46" s="39"/>
      <c r="B46" s="53"/>
      <c r="C46" s="52"/>
      <c r="D46" s="8"/>
      <c r="E46" s="9"/>
      <c r="H46" s="25"/>
      <c r="I46" s="25"/>
      <c r="J46" s="25"/>
      <c r="K46" s="25"/>
    </row>
    <row r="47" spans="1:11" ht="15" customHeight="1" x14ac:dyDescent="0.2">
      <c r="A47" s="39" t="s">
        <v>45</v>
      </c>
      <c r="B47" s="61"/>
      <c r="C47" s="62"/>
      <c r="D47" s="18"/>
      <c r="E47" s="2"/>
      <c r="H47" s="25"/>
      <c r="I47" s="25"/>
      <c r="J47" s="25"/>
      <c r="K47" s="25"/>
    </row>
    <row r="48" spans="1:11" ht="15" hidden="1" customHeight="1" x14ac:dyDescent="0.2">
      <c r="A48" s="40" t="s">
        <v>46</v>
      </c>
      <c r="B48" s="45">
        <v>0</v>
      </c>
      <c r="C48" s="44"/>
      <c r="D48" s="5">
        <v>0</v>
      </c>
      <c r="E48" s="10">
        <v>0</v>
      </c>
      <c r="H48" s="25"/>
      <c r="I48" s="25"/>
      <c r="J48" s="25"/>
      <c r="K48" s="25"/>
    </row>
    <row r="49" spans="1:11" ht="15" hidden="1" customHeight="1" x14ac:dyDescent="0.2">
      <c r="A49" s="40" t="s">
        <v>47</v>
      </c>
      <c r="B49" s="45">
        <v>0</v>
      </c>
      <c r="C49" s="44"/>
      <c r="D49" s="5">
        <v>0</v>
      </c>
      <c r="E49" s="10">
        <v>0</v>
      </c>
      <c r="H49" s="25"/>
      <c r="I49" s="25"/>
      <c r="J49" s="25"/>
      <c r="K49" s="25"/>
    </row>
    <row r="50" spans="1:11" ht="15" hidden="1" customHeight="1" x14ac:dyDescent="0.2">
      <c r="A50" s="40" t="s">
        <v>48</v>
      </c>
      <c r="B50" s="45">
        <v>0</v>
      </c>
      <c r="C50" s="44"/>
      <c r="D50" s="5">
        <v>0</v>
      </c>
      <c r="E50" s="10">
        <v>0</v>
      </c>
      <c r="H50" s="25"/>
      <c r="I50" s="25"/>
      <c r="J50" s="25"/>
      <c r="K50" s="25"/>
    </row>
    <row r="51" spans="1:11" ht="15" hidden="1" customHeight="1" x14ac:dyDescent="0.2">
      <c r="A51" s="40" t="s">
        <v>49</v>
      </c>
      <c r="B51" s="45">
        <v>0</v>
      </c>
      <c r="C51" s="44"/>
      <c r="D51" s="5">
        <v>0</v>
      </c>
      <c r="E51" s="10">
        <v>0</v>
      </c>
      <c r="H51" s="25"/>
      <c r="I51" s="25"/>
      <c r="J51" s="25"/>
      <c r="K51" s="25"/>
    </row>
    <row r="52" spans="1:11" ht="15" hidden="1" customHeight="1" x14ac:dyDescent="0.2">
      <c r="A52" s="40" t="s">
        <v>50</v>
      </c>
      <c r="B52" s="45">
        <v>0</v>
      </c>
      <c r="C52" s="44"/>
      <c r="D52" s="5">
        <v>0</v>
      </c>
      <c r="E52" s="10">
        <v>0</v>
      </c>
      <c r="H52" s="25"/>
      <c r="I52" s="25"/>
      <c r="J52" s="25"/>
      <c r="K52" s="25"/>
    </row>
    <row r="53" spans="1:11" ht="15" hidden="1" customHeight="1" x14ac:dyDescent="0.2">
      <c r="A53" s="40" t="s">
        <v>51</v>
      </c>
      <c r="B53" s="56">
        <v>0</v>
      </c>
      <c r="C53" s="57"/>
      <c r="D53" s="13">
        <v>0</v>
      </c>
      <c r="E53" s="22">
        <v>0</v>
      </c>
      <c r="H53" s="25"/>
      <c r="I53" s="25"/>
      <c r="J53" s="25"/>
      <c r="K53" s="25"/>
    </row>
    <row r="54" spans="1:11" ht="15" customHeight="1" x14ac:dyDescent="0.2">
      <c r="A54" s="39" t="s">
        <v>52</v>
      </c>
      <c r="B54" s="53">
        <f t="shared" ref="B54" si="7">SUM(B48:B53)</f>
        <v>0</v>
      </c>
      <c r="C54" s="52"/>
      <c r="D54" s="8">
        <f t="shared" ref="D54" si="8">SUM(D48:D53)</f>
        <v>0</v>
      </c>
      <c r="E54" s="9">
        <f t="shared" ref="E54" si="9">SUM(E48:E53)</f>
        <v>0</v>
      </c>
      <c r="H54" s="25"/>
      <c r="I54" s="25"/>
      <c r="J54" s="25"/>
      <c r="K54" s="25"/>
    </row>
    <row r="55" spans="1:11" ht="10.5" customHeight="1" x14ac:dyDescent="0.2">
      <c r="A55" s="39"/>
      <c r="B55" s="64"/>
      <c r="C55" s="64"/>
      <c r="D55" s="64"/>
      <c r="E55" s="8"/>
      <c r="H55" s="25"/>
      <c r="I55" s="25"/>
      <c r="J55" s="25"/>
      <c r="K55" s="25"/>
    </row>
    <row r="56" spans="1:11" ht="16.5" thickBot="1" x14ac:dyDescent="0.3">
      <c r="A56" s="39" t="s">
        <v>25</v>
      </c>
      <c r="B56" s="65">
        <f>+B54+B45</f>
        <v>33656434.859999999</v>
      </c>
      <c r="C56" s="52"/>
      <c r="D56" s="65">
        <f>+D54+D45</f>
        <v>24358864.92999997</v>
      </c>
      <c r="E56" s="17">
        <f t="shared" ref="E56" si="10">+E45+E54</f>
        <v>12400840.419999998</v>
      </c>
      <c r="H56" s="25"/>
      <c r="I56" s="25"/>
      <c r="J56" s="25"/>
      <c r="K56" s="25"/>
    </row>
    <row r="57" spans="1:11" ht="9" customHeight="1" thickTop="1" x14ac:dyDescent="0.2">
      <c r="A57" s="39"/>
      <c r="B57" s="53"/>
      <c r="C57" s="52"/>
      <c r="D57" s="8"/>
      <c r="E57" s="8"/>
      <c r="H57" s="25"/>
      <c r="I57" s="25"/>
      <c r="J57" s="25"/>
      <c r="K57" s="25"/>
    </row>
    <row r="58" spans="1:11" ht="15.75" x14ac:dyDescent="0.25">
      <c r="A58" s="39" t="s">
        <v>26</v>
      </c>
      <c r="B58" s="42"/>
      <c r="C58" s="62"/>
      <c r="D58" s="18"/>
      <c r="E58" s="18"/>
    </row>
    <row r="59" spans="1:11" ht="12.75" hidden="1" customHeight="1" x14ac:dyDescent="0.25">
      <c r="A59" s="40" t="s">
        <v>27</v>
      </c>
      <c r="B59" s="66"/>
      <c r="C59" s="67"/>
      <c r="D59" s="78"/>
    </row>
    <row r="60" spans="1:11" ht="12.75" hidden="1" customHeight="1" x14ac:dyDescent="0.2">
      <c r="A60" s="40" t="s">
        <v>28</v>
      </c>
      <c r="B60" s="45">
        <v>0</v>
      </c>
      <c r="C60" s="44"/>
      <c r="D60" s="5">
        <v>0</v>
      </c>
      <c r="E60" s="5">
        <v>0</v>
      </c>
    </row>
    <row r="61" spans="1:11" ht="31.5" x14ac:dyDescent="0.25">
      <c r="A61" s="40" t="s">
        <v>29</v>
      </c>
      <c r="B61" s="42">
        <v>32336610.370000001</v>
      </c>
      <c r="C61" s="47"/>
      <c r="D61" s="4">
        <v>21349306.52</v>
      </c>
      <c r="E61" s="4">
        <v>34745662.520000055</v>
      </c>
    </row>
    <row r="62" spans="1:11" ht="15.75" x14ac:dyDescent="0.25">
      <c r="A62" s="40" t="s">
        <v>30</v>
      </c>
      <c r="B62" s="42">
        <v>413584093.85999984</v>
      </c>
      <c r="C62" s="47"/>
      <c r="D62" s="79">
        <f>317687375.86-596129.58</f>
        <v>317091246.28000003</v>
      </c>
      <c r="E62" s="16">
        <v>122887413.97999977</v>
      </c>
    </row>
    <row r="63" spans="1:11" ht="15" hidden="1" customHeight="1" x14ac:dyDescent="0.2">
      <c r="A63" s="40" t="s">
        <v>31</v>
      </c>
      <c r="B63" s="45">
        <v>0</v>
      </c>
      <c r="C63" s="44"/>
      <c r="D63" s="5">
        <v>0</v>
      </c>
      <c r="E63" s="5">
        <v>0</v>
      </c>
    </row>
    <row r="64" spans="1:11" ht="15.75" x14ac:dyDescent="0.2">
      <c r="A64" s="39" t="s">
        <v>32</v>
      </c>
      <c r="B64" s="63">
        <f t="shared" ref="B64:D64" si="11">SUM(B60:B63)</f>
        <v>445920704.22999984</v>
      </c>
      <c r="C64" s="52"/>
      <c r="D64" s="63">
        <f t="shared" si="11"/>
        <v>338440552.80000001</v>
      </c>
      <c r="E64" s="17">
        <f t="shared" ref="E64" si="12">SUM(E60:E63)</f>
        <v>157633076.49999982</v>
      </c>
    </row>
    <row r="65" spans="1:5" ht="9.75" customHeight="1" x14ac:dyDescent="0.25">
      <c r="A65" s="41"/>
      <c r="B65" s="66"/>
      <c r="C65" s="67"/>
      <c r="D65" s="80"/>
    </row>
    <row r="66" spans="1:5" ht="18" customHeight="1" thickBot="1" x14ac:dyDescent="0.3">
      <c r="A66" s="39" t="s">
        <v>33</v>
      </c>
      <c r="B66" s="65">
        <f>+B56+B64</f>
        <v>479577139.08999985</v>
      </c>
      <c r="C66" s="68"/>
      <c r="D66" s="65">
        <f>+D56+D64</f>
        <v>362799417.72999996</v>
      </c>
      <c r="E66" s="19">
        <f t="shared" ref="E66" si="13">+E56+E64</f>
        <v>170033916.91999981</v>
      </c>
    </row>
    <row r="67" spans="1:5" ht="10.5" customHeight="1" thickTop="1" x14ac:dyDescent="0.25">
      <c r="A67" s="41"/>
      <c r="B67" s="81"/>
      <c r="C67" s="82"/>
      <c r="D67" s="80"/>
    </row>
    <row r="68" spans="1:5" ht="10.5" customHeight="1" x14ac:dyDescent="0.25">
      <c r="A68" s="32"/>
      <c r="B68" s="31" t="s">
        <v>0</v>
      </c>
      <c r="C68" s="31"/>
      <c r="D68" s="31" t="s">
        <v>0</v>
      </c>
      <c r="E68" s="23"/>
    </row>
    <row r="69" spans="1:5" ht="10.5" customHeight="1" x14ac:dyDescent="0.2">
      <c r="A69" s="25"/>
      <c r="B69" s="33">
        <f>+B66-B32</f>
        <v>0</v>
      </c>
      <c r="C69" s="34"/>
      <c r="D69" s="3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FEBRERO 2022</vt:lpstr>
      <vt:lpstr>Sheet1</vt:lpstr>
      <vt:lpstr>'FEBRERO 2022'!Print_Area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2021-11-05T11:58:04Z</cp:lastPrinted>
  <dcterms:created xsi:type="dcterms:W3CDTF">2006-07-11T17:39:34Z</dcterms:created>
  <dcterms:modified xsi:type="dcterms:W3CDTF">2022-03-04T12:37:01Z</dcterms:modified>
</cp:coreProperties>
</file>