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7GHPNBP0\"/>
    </mc:Choice>
  </mc:AlternateContent>
  <xr:revisionPtr revIDLastSave="0" documentId="13_ncr:1_{CB9D474F-6986-4EE6-9FF6-1F9690765DC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2" sheetId="11" r:id="rId1"/>
    <sheet name="Sheet1" sheetId="12" state="hidden" r:id="rId2"/>
  </sheets>
  <definedNames>
    <definedName name="_xlnm.Print_Area" localSheetId="0">'MAYO 2022'!$A$1:$D$67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11" l="1"/>
  <c r="D62" i="11"/>
  <c r="D64" i="11" s="1"/>
  <c r="D54" i="11"/>
  <c r="B54" i="11"/>
  <c r="D45" i="11"/>
  <c r="D56" i="11" s="1"/>
  <c r="D66" i="11" s="1"/>
  <c r="B45" i="11"/>
  <c r="B56" i="11" s="1"/>
  <c r="B66" i="11" s="1"/>
  <c r="D30" i="11"/>
  <c r="B30" i="11"/>
  <c r="D20" i="11"/>
  <c r="D32" i="11" s="1"/>
  <c r="B20" i="11"/>
  <c r="B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<sst xmlns="http://schemas.openxmlformats.org/spreadsheetml/2006/main" count="60" uniqueCount="56">
  <si>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</si>
  <si>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</si>
  <si>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</si>
  <si>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</si>
  <si>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</si>
  <si>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</si>
  <si>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</si>
  <si>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</si>
  <si>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</si>
  <si>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</si>
  <si>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</si>
  <si>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</si>
  <si>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</si>
  <si>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</si>
  <si>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</si>
  <si>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</si>
  <si>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</si>
  <si>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</si>
  <si>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</si>
  <si>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</si>
  <si>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</si>
  <si>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</si>
  <si>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</si>
  <si>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</si>
  <si>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</si>
  <si>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</si>
  <si>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</si>
  <si>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</si>
  <si>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</si>
  <si>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</si>
  <si>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</si>
  <si>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</si>
  <si>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</si>
  <si>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</si>
  <si>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</si>
  <si>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</si>
  <si>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</si>
  <si>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</si>
  <si>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</si>
  <si>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</si>
  <si>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</si>
  <si>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</si>
  <si>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</si>
  <si>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</si>
  <si>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</si>
  <si>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</si>
  <si>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</si>
  <si>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</si>
  <si>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</si>
  <si>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</si>
  <si>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</si>
  <si>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</si>
  <si>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</si>
  <si>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mayo 2022</t>
  </si>
  <si>
    <t>mayo 2021</t>
  </si>
  <si>
    <t>Al 31 de  mayo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</si>
</sst>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1"/>
      <color rgb="FF000000"/>
      <name val="Calibri Light"/>
      <family val="2"/>
    </font>
    <font>
      <sz val="11"/>
      <color rgb="FF231F20"/>
      <name val="Calibri Light"/>
      <family val="2"/>
    </font>
    <font>
      <b/>
      <sz val="11"/>
      <color theme="1"/>
      <name val="Calibri Light"/>
      <family val="2"/>
    </font>
    <font>
      <b/>
      <u/>
      <sz val="11"/>
      <color rgb="FF231F20"/>
      <name val="Calibri Light"/>
      <family val="2"/>
    </font>
    <font>
      <sz val="11"/>
      <color indexed="8"/>
      <name val="Calibri Light"/>
      <family val="2"/>
    </font>
    <font>
      <u/>
      <sz val="11"/>
      <color rgb="FF231F20"/>
      <name val="Calibri Light"/>
      <family val="2"/>
    </font>
    <font>
      <b/>
      <sz val="11"/>
      <color rgb="FF231F20"/>
      <name val="Calibri Light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</cellStyleXfs>
  <cellXfs count="95"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right"/>
    </xf>
    <xf numFmtId="43" fontId="14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5" fillId="0" borderId="1" xfId="1" applyFont="1" applyBorder="1" applyAlignment="1">
      <alignment horizontal="right"/>
    </xf>
    <xf numFmtId="43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3" fontId="17" fillId="0" borderId="0" xfId="1" applyFont="1" applyBorder="1" applyAlignment="1">
      <alignment horizontal="left"/>
    </xf>
    <xf numFmtId="43" fontId="17" fillId="0" borderId="1" xfId="1" applyFont="1" applyBorder="1" applyAlignment="1">
      <alignment horizontal="right"/>
    </xf>
    <xf numFmtId="43" fontId="18" fillId="0" borderId="1" xfId="1" applyFont="1" applyBorder="1" applyAlignment="1">
      <alignment horizontal="center" vertical="center" wrapText="1"/>
    </xf>
    <xf numFmtId="43" fontId="16" fillId="0" borderId="3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65" fontId="15" fillId="0" borderId="1" xfId="0" applyNumberFormat="1" applyFont="1" applyBorder="1" applyAlignment="1">
      <alignment horizontal="right"/>
    </xf>
    <xf numFmtId="43" fontId="16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0" fillId="0" borderId="4" xfId="0" applyNumberFormat="1" applyFont="1" applyBorder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43" fontId="19" fillId="0" borderId="0" xfId="0" applyNumberFormat="1" applyFont="1"/>
    <xf numFmtId="0" fontId="0" fillId="0" borderId="0" xfId="0" applyBorder="1"/>
    <xf numFmtId="165" fontId="15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3" fillId="0" borderId="0" xfId="1" applyFont="1" applyBorder="1"/>
    <xf numFmtId="0" fontId="22" fillId="0" borderId="0" xfId="0" applyFont="1" applyBorder="1"/>
    <xf numFmtId="43" fontId="20" fillId="0" borderId="0" xfId="0" applyNumberFormat="1" applyFont="1" applyBorder="1"/>
    <xf numFmtId="43" fontId="19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2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" fontId="28" fillId="0" borderId="0" xfId="0" applyNumberFormat="1" applyFont="1" applyAlignment="1">
      <alignment horizontal="right"/>
    </xf>
    <xf numFmtId="43" fontId="28" fillId="0" borderId="0" xfId="1" applyFont="1" applyAlignment="1">
      <alignment horizontal="right"/>
    </xf>
    <xf numFmtId="43" fontId="29" fillId="0" borderId="0" xfId="1" applyFont="1" applyBorder="1" applyAlignment="1">
      <alignment horizontal="right" vertical="center" wrapText="1"/>
    </xf>
    <xf numFmtId="43" fontId="29" fillId="0" borderId="0" xfId="1" applyFont="1" applyAlignment="1">
      <alignment horizontal="right" vertical="center" wrapText="1"/>
    </xf>
    <xf numFmtId="40" fontId="28" fillId="0" borderId="0" xfId="0" applyNumberFormat="1" applyFont="1" applyAlignment="1">
      <alignment horizontal="right"/>
    </xf>
    <xf numFmtId="40" fontId="28" fillId="0" borderId="0" xfId="0" applyNumberFormat="1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43" fontId="28" fillId="0" borderId="0" xfId="1" applyFont="1" applyBorder="1" applyAlignment="1">
      <alignment horizontal="right"/>
    </xf>
    <xf numFmtId="43" fontId="28" fillId="0" borderId="1" xfId="1" applyFont="1" applyBorder="1" applyAlignment="1">
      <alignment horizontal="right"/>
    </xf>
    <xf numFmtId="4" fontId="30" fillId="0" borderId="1" xfId="0" applyNumberFormat="1" applyFont="1" applyBorder="1" applyAlignment="1">
      <alignment horizontal="right"/>
    </xf>
    <xf numFmtId="43" fontId="31" fillId="0" borderId="0" xfId="1" applyFont="1" applyBorder="1" applyAlignment="1">
      <alignment horizontal="right" vertical="center" wrapText="1"/>
    </xf>
    <xf numFmtId="43" fontId="31" fillId="0" borderId="0" xfId="1" applyFont="1" applyAlignment="1">
      <alignment horizontal="right" vertical="center" wrapText="1"/>
    </xf>
    <xf numFmtId="43" fontId="32" fillId="0" borderId="0" xfId="1" applyFont="1" applyBorder="1" applyAlignment="1">
      <alignment horizontal="right"/>
    </xf>
    <xf numFmtId="4" fontId="28" fillId="0" borderId="1" xfId="0" applyNumberFormat="1" applyFont="1" applyBorder="1" applyAlignment="1">
      <alignment horizontal="right"/>
    </xf>
    <xf numFmtId="43" fontId="33" fillId="0" borderId="1" xfId="1" applyFont="1" applyBorder="1" applyAlignment="1">
      <alignment horizontal="right" vertical="center" wrapText="1"/>
    </xf>
    <xf numFmtId="43" fontId="33" fillId="0" borderId="0" xfId="1" applyFont="1" applyBorder="1" applyAlignment="1">
      <alignment horizontal="right" vertical="center" wrapText="1"/>
    </xf>
    <xf numFmtId="43" fontId="34" fillId="0" borderId="5" xfId="1" applyFont="1" applyBorder="1" applyAlignment="1">
      <alignment horizontal="right" vertical="center" wrapText="1"/>
    </xf>
    <xf numFmtId="43" fontId="31" fillId="0" borderId="5" xfId="1" applyFont="1" applyBorder="1" applyAlignment="1">
      <alignment horizontal="right" vertical="center" wrapText="1"/>
    </xf>
    <xf numFmtId="43" fontId="34" fillId="0" borderId="4" xfId="1" applyFont="1" applyBorder="1" applyAlignment="1">
      <alignment horizontal="right" vertical="center" wrapText="1"/>
    </xf>
    <xf numFmtId="43" fontId="35" fillId="0" borderId="0" xfId="1" applyFont="1" applyAlignment="1">
      <alignment horizontal="right" vertical="center" wrapText="1"/>
    </xf>
    <xf numFmtId="43" fontId="35" fillId="0" borderId="0" xfId="1" applyFont="1" applyBorder="1" applyAlignment="1">
      <alignment horizontal="right" vertical="center" wrapText="1"/>
    </xf>
    <xf numFmtId="43" fontId="34" fillId="0" borderId="2" xfId="1" applyFont="1" applyBorder="1" applyAlignment="1">
      <alignment horizontal="right" vertical="center" wrapText="1"/>
    </xf>
    <xf numFmtId="43" fontId="34" fillId="0" borderId="0" xfId="1" applyFont="1" applyBorder="1" applyAlignment="1">
      <alignment horizontal="right" vertical="center" wrapText="1"/>
    </xf>
    <xf numFmtId="43" fontId="30" fillId="0" borderId="4" xfId="1" applyFont="1" applyBorder="1" applyAlignment="1">
      <alignment horizontal="right"/>
    </xf>
    <xf numFmtId="43" fontId="35" fillId="0" borderId="0" xfId="1" applyFont="1" applyAlignment="1">
      <alignment horizontal="right"/>
    </xf>
    <xf numFmtId="43" fontId="35" fillId="0" borderId="0" xfId="1" applyFont="1" applyBorder="1" applyAlignment="1">
      <alignment horizontal="right"/>
    </xf>
    <xf numFmtId="43" fontId="30" fillId="0" borderId="0" xfId="1" applyFont="1" applyBorder="1" applyAlignment="1">
      <alignment horizontal="right"/>
    </xf>
    <xf numFmtId="43" fontId="36" fillId="0" borderId="0" xfId="1" applyFont="1"/>
    <xf numFmtId="43" fontId="36" fillId="0" borderId="0" xfId="1" applyFont="1" applyBorder="1"/>
    <xf numFmtId="0" fontId="29" fillId="0" borderId="0" xfId="0" applyFont="1" applyAlignment="1">
      <alignment horizontal="left" vertical="center" wrapText="1" indent="1"/>
    </xf>
    <xf numFmtId="165" fontId="28" fillId="0" borderId="0" xfId="0" applyNumberFormat="1" applyFont="1"/>
    <xf numFmtId="43" fontId="29" fillId="0" borderId="0" xfId="1" applyFont="1" applyAlignment="1">
      <alignment horizontal="center" vertical="center" wrapText="1"/>
    </xf>
    <xf numFmtId="165" fontId="28" fillId="0" borderId="0" xfId="0" applyNumberFormat="1" applyFont="1" applyAlignment="1">
      <alignment horizontal="right"/>
    </xf>
    <xf numFmtId="0" fontId="34" fillId="0" borderId="0" xfId="0" applyFont="1" applyAlignment="1">
      <alignment vertical="center" wrapText="1"/>
    </xf>
    <xf numFmtId="43" fontId="31" fillId="0" borderId="0" xfId="1" applyFont="1" applyAlignment="1">
      <alignment horizontal="center" vertical="center" wrapText="1"/>
    </xf>
    <xf numFmtId="165" fontId="28" fillId="0" borderId="1" xfId="0" applyNumberFormat="1" applyFont="1" applyBorder="1"/>
    <xf numFmtId="43" fontId="33" fillId="0" borderId="1" xfId="1" applyFont="1" applyBorder="1" applyAlignment="1">
      <alignment horizontal="center" vertical="center" wrapText="1"/>
    </xf>
    <xf numFmtId="43" fontId="35" fillId="0" borderId="0" xfId="1" applyFont="1" applyAlignment="1">
      <alignment vertical="center" wrapText="1"/>
    </xf>
    <xf numFmtId="43" fontId="35" fillId="0" borderId="0" xfId="1" applyFont="1"/>
    <xf numFmtId="0" fontId="35" fillId="0" borderId="0" xfId="0" applyFont="1"/>
    <xf numFmtId="43" fontId="30" fillId="0" borderId="4" xfId="1" applyFont="1" applyBorder="1"/>
    <xf numFmtId="0" fontId="37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/>
    <xf numFmtId="43" fontId="1" fillId="0" borderId="0" xfId="1" applyFont="1"/>
    <xf numFmtId="43" fontId="29" fillId="0" borderId="0" xfId="1" applyFont="1" applyBorder="1" applyAlignment="1">
      <alignment horizontal="center" vertical="center" wrapText="1"/>
    </xf>
    <xf numFmtId="4" fontId="28" fillId="0" borderId="1" xfId="0" applyNumberFormat="1" applyFont="1" applyBorder="1"/>
    <xf numFmtId="43" fontId="31" fillId="0" borderId="3" xfId="1" applyFont="1" applyBorder="1" applyAlignment="1">
      <alignment horizontal="center" vertical="center" wrapText="1"/>
    </xf>
    <xf numFmtId="4" fontId="35" fillId="3" borderId="4" xfId="0" applyNumberFormat="1" applyFont="1" applyFill="1" applyBorder="1" applyAlignment="1">
      <alignment horizontal="right" vertical="center"/>
    </xf>
    <xf numFmtId="43" fontId="31" fillId="0" borderId="2" xfId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 indent="1"/>
    </xf>
    <xf numFmtId="0" fontId="26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5" fillId="2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</cellXfs>
  <cellStyles count="22">
    <cellStyle name="Comma" xfId="1" builtinId="3"/>
    <cellStyle name="Comma 2" xfId="2" xr:uid="{00000000-0005-0000-0000-000001000000}"/>
    <cellStyle name="Comma 2 2" xfId="13" xr:uid="{00000000-0005-0000-0000-000002000000}"/>
    <cellStyle name="Comma 2 3" xfId="18" xr:uid="{00000000-0005-0000-0000-000003000000}"/>
    <cellStyle name="Comma 3" xfId="3" xr:uid="{00000000-0005-0000-0000-000004000000}"/>
    <cellStyle name="Comma 4" xfId="11" xr:uid="{00000000-0005-0000-0000-000005000000}"/>
    <cellStyle name="Comma 5" xfId="16" xr:uid="{00000000-0005-0000-0000-000006000000}"/>
    <cellStyle name="Millares 2" xfId="4" xr:uid="{00000000-0005-0000-0000-000007000000}"/>
    <cellStyle name="Normal" xfId="0" builtinId="0"/>
    <cellStyle name="Normal 2" xfId="5" xr:uid="{00000000-0005-0000-0000-000009000000}"/>
    <cellStyle name="Normal 2 2" xfId="12" xr:uid="{00000000-0005-0000-0000-00000A000000}"/>
    <cellStyle name="Normal 2 3" xfId="17" xr:uid="{00000000-0005-0000-0000-00000B000000}"/>
    <cellStyle name="Normal 2 4" xfId="21" xr:uid="{00000000-0005-0000-0000-00000C000000}"/>
    <cellStyle name="Normal 3" xfId="7" xr:uid="{00000000-0005-0000-0000-00000D000000}"/>
    <cellStyle name="Normal 4" xfId="8" xr:uid="{00000000-0005-0000-0000-00000E000000}"/>
    <cellStyle name="Normal 5" xfId="9" xr:uid="{00000000-0005-0000-0000-00000F000000}"/>
    <cellStyle name="Normal 6" xfId="10" xr:uid="{00000000-0005-0000-0000-000010000000}"/>
    <cellStyle name="Normal 7" xfId="15" xr:uid="{00000000-0005-0000-0000-000011000000}"/>
    <cellStyle name="Normal 8" xfId="20" xr:uid="{00000000-0005-0000-0000-000012000000}"/>
    <cellStyle name="Percent 2" xfId="14" xr:uid="{00000000-0005-0000-0000-000013000000}"/>
    <cellStyle name="Percent 3" xfId="19" xr:uid="{00000000-0005-0000-0000-000014000000}"/>
    <cellStyle name="Porcentual 2" xfId="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showGridLines="0" showRowColHeaders="0" tabSelected="1" zoomScale="81" zoomScaleNormal="81" workbookViewId="0">
      <selection activeCell="N45" sqref="N45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91" t="s">
        <v>1</v>
      </c>
      <c r="B5" s="91"/>
      <c r="C5" s="91"/>
      <c r="D5" s="91"/>
    </row>
    <row r="6" spans="1:11" ht="22.5" customHeight="1" x14ac:dyDescent="0.2">
      <c r="A6" s="92" t="s">
        <v>2</v>
      </c>
      <c r="B6" s="92"/>
      <c r="C6" s="92"/>
      <c r="D6" s="92"/>
      <c r="E6" s="20"/>
    </row>
    <row r="7" spans="1:11" ht="26.25" customHeight="1" x14ac:dyDescent="0.2">
      <c r="A7" s="93" t="s">
        <v>55</v>
      </c>
      <c r="B7" s="93"/>
      <c r="C7" s="93"/>
      <c r="D7" s="93"/>
      <c r="E7" s="21"/>
    </row>
    <row r="8" spans="1:11" ht="30" customHeight="1" x14ac:dyDescent="0.2">
      <c r="A8" s="94" t="s">
        <v>3</v>
      </c>
      <c r="B8" s="94"/>
      <c r="C8" s="94"/>
      <c r="D8" s="94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38" t="s">
        <v>53</v>
      </c>
      <c r="C10" s="37"/>
      <c r="D10" s="38" t="s">
        <v>54</v>
      </c>
      <c r="E10" s="3" t="s">
        <v>4</v>
      </c>
    </row>
    <row r="11" spans="1:11" ht="23.25" customHeight="1" x14ac:dyDescent="0.2">
      <c r="A11" s="39" t="s">
        <v>5</v>
      </c>
      <c r="B11" s="36"/>
      <c r="C11" s="36"/>
      <c r="D11" s="36"/>
      <c r="E11" s="2"/>
    </row>
    <row r="12" spans="1:11" x14ac:dyDescent="0.2">
      <c r="A12" s="81" t="s">
        <v>6</v>
      </c>
      <c r="B12" s="82"/>
      <c r="C12" s="82"/>
      <c r="D12" s="82"/>
      <c r="E12" s="2"/>
    </row>
    <row r="13" spans="1:11" ht="15" x14ac:dyDescent="0.25">
      <c r="A13" s="69" t="s">
        <v>7</v>
      </c>
      <c r="B13" s="41">
        <v>403539811.81999987</v>
      </c>
      <c r="C13" s="41"/>
      <c r="D13" s="72">
        <v>270657072.33999991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69" t="s">
        <v>34</v>
      </c>
      <c r="B14" s="42">
        <v>0</v>
      </c>
      <c r="C14" s="43"/>
      <c r="D14" s="85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69" t="s">
        <v>35</v>
      </c>
      <c r="B15" s="42">
        <v>0</v>
      </c>
      <c r="C15" s="43"/>
      <c r="D15" s="85">
        <v>0</v>
      </c>
      <c r="E15" s="5">
        <v>0</v>
      </c>
      <c r="H15" s="25"/>
      <c r="I15" s="25"/>
      <c r="J15" s="25"/>
      <c r="K15" s="25"/>
    </row>
    <row r="16" spans="1:11" ht="15" x14ac:dyDescent="0.25">
      <c r="A16" s="69" t="s">
        <v>8</v>
      </c>
      <c r="B16" s="72">
        <v>4466231.54</v>
      </c>
      <c r="C16" s="44"/>
      <c r="D16" s="72">
        <v>4912373.32</v>
      </c>
      <c r="E16" s="4">
        <v>39278.22</v>
      </c>
      <c r="H16" s="26"/>
      <c r="I16" s="27"/>
      <c r="J16" s="25"/>
      <c r="K16" s="25"/>
    </row>
    <row r="17" spans="1:11" ht="15" x14ac:dyDescent="0.25">
      <c r="A17" s="69" t="s">
        <v>9</v>
      </c>
      <c r="B17" s="41">
        <v>1461306.410000005</v>
      </c>
      <c r="C17" s="45"/>
      <c r="D17" s="72">
        <v>1182732.6800000051</v>
      </c>
      <c r="E17" s="4">
        <v>1052412.320000005</v>
      </c>
      <c r="H17" s="26"/>
      <c r="I17" s="28"/>
      <c r="J17" s="25"/>
      <c r="K17" s="25"/>
    </row>
    <row r="18" spans="1:11" ht="15" x14ac:dyDescent="0.25">
      <c r="A18" s="69" t="s">
        <v>10</v>
      </c>
      <c r="B18" s="46">
        <v>41502728.980000004</v>
      </c>
      <c r="C18" s="47"/>
      <c r="D18" s="86">
        <v>27438206.329999998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69" t="s">
        <v>11</v>
      </c>
      <c r="B19" s="48">
        <v>0</v>
      </c>
      <c r="C19" s="47"/>
      <c r="D19" s="48">
        <v>0</v>
      </c>
      <c r="E19" s="7">
        <v>0</v>
      </c>
      <c r="H19" s="25"/>
      <c r="I19" s="25"/>
      <c r="J19" s="25"/>
      <c r="K19" s="25"/>
    </row>
    <row r="20" spans="1:11" ht="15" x14ac:dyDescent="0.25">
      <c r="A20" s="73" t="s">
        <v>12</v>
      </c>
      <c r="B20" s="49">
        <f t="shared" ref="B20" si="0">SUM(B13:B19)</f>
        <v>450970078.74999994</v>
      </c>
      <c r="C20" s="50"/>
      <c r="D20" s="74">
        <f t="shared" ref="D20" si="1">SUM(D13:D19)</f>
        <v>304190384.6699999</v>
      </c>
      <c r="E20" s="8">
        <f t="shared" ref="E20" si="2">SUM(E13:E19)</f>
        <v>89584066.430000007</v>
      </c>
      <c r="H20" s="25"/>
      <c r="I20" s="27"/>
      <c r="J20" s="25"/>
      <c r="K20" s="25"/>
    </row>
    <row r="21" spans="1:11" ht="10.5" customHeight="1" x14ac:dyDescent="0.2">
      <c r="A21" s="73"/>
      <c r="B21" s="51"/>
      <c r="C21" s="50"/>
      <c r="D21" s="74"/>
      <c r="E21" s="9"/>
      <c r="H21" s="25"/>
      <c r="I21" s="25"/>
      <c r="J21" s="25"/>
      <c r="K21" s="25"/>
    </row>
    <row r="22" spans="1:11" ht="15" x14ac:dyDescent="0.2">
      <c r="A22" s="73" t="s">
        <v>13</v>
      </c>
      <c r="B22" s="51"/>
      <c r="C22" s="50"/>
      <c r="D22" s="74"/>
      <c r="E22" s="9"/>
      <c r="H22" s="25"/>
      <c r="I22" s="25"/>
      <c r="J22" s="25"/>
      <c r="K22" s="25"/>
    </row>
    <row r="23" spans="1:11" ht="15" hidden="1" customHeight="1" x14ac:dyDescent="0.2">
      <c r="A23" s="69" t="s">
        <v>36</v>
      </c>
      <c r="B23" s="43">
        <v>0</v>
      </c>
      <c r="C23" s="42"/>
      <c r="D23" s="71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69" t="s">
        <v>37</v>
      </c>
      <c r="B24" s="43">
        <v>0</v>
      </c>
      <c r="C24" s="42"/>
      <c r="D24" s="71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69" t="s">
        <v>38</v>
      </c>
      <c r="B25" s="43">
        <v>0</v>
      </c>
      <c r="C25" s="42"/>
      <c r="D25" s="71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69" t="s">
        <v>39</v>
      </c>
      <c r="B26" s="43">
        <v>0</v>
      </c>
      <c r="C26" s="42"/>
      <c r="D26" s="71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69" t="s">
        <v>14</v>
      </c>
      <c r="B27" s="40">
        <v>51962823.539999962</v>
      </c>
      <c r="C27" s="52"/>
      <c r="D27" s="70">
        <v>76692808.879999936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69" t="s">
        <v>15</v>
      </c>
      <c r="B28" s="53">
        <v>12220183.150000002</v>
      </c>
      <c r="C28" s="52"/>
      <c r="D28" s="75">
        <v>6157768.2800000031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69" t="s">
        <v>16</v>
      </c>
      <c r="B29" s="54">
        <v>0</v>
      </c>
      <c r="C29" s="55"/>
      <c r="D29" s="76">
        <v>0</v>
      </c>
      <c r="E29" s="13">
        <v>0</v>
      </c>
      <c r="H29" s="25"/>
      <c r="I29" s="25"/>
      <c r="J29" s="25"/>
      <c r="K29" s="25"/>
    </row>
    <row r="30" spans="1:11" ht="15" x14ac:dyDescent="0.2">
      <c r="A30" s="73" t="s">
        <v>17</v>
      </c>
      <c r="B30" s="56">
        <f t="shared" ref="B30" si="3">SUM(B23:B29)</f>
        <v>64183006.689999968</v>
      </c>
      <c r="C30" s="50"/>
      <c r="D30" s="74">
        <f t="shared" ref="D30" si="4">SUM(D23:D29)</f>
        <v>82850577.159999937</v>
      </c>
      <c r="E30" s="8">
        <f t="shared" ref="E30" si="5">SUM(E23:E29)</f>
        <v>80449850.49000001</v>
      </c>
      <c r="H30" s="25"/>
      <c r="I30" s="25"/>
      <c r="J30" s="25"/>
      <c r="K30" s="25"/>
    </row>
    <row r="31" spans="1:11" ht="9" customHeight="1" x14ac:dyDescent="0.2">
      <c r="A31" s="73"/>
      <c r="B31" s="57"/>
      <c r="C31" s="50"/>
      <c r="D31" s="74"/>
      <c r="E31" s="8"/>
      <c r="H31" s="25"/>
      <c r="I31" s="25"/>
      <c r="J31" s="25"/>
      <c r="K31" s="25"/>
    </row>
    <row r="32" spans="1:11" ht="15.75" thickBot="1" x14ac:dyDescent="0.25">
      <c r="A32" s="73" t="s">
        <v>18</v>
      </c>
      <c r="B32" s="58">
        <f>+B20+B30</f>
        <v>515153085.43999994</v>
      </c>
      <c r="C32" s="50"/>
      <c r="D32" s="87">
        <f t="shared" ref="D32" si="6">+D20+D30</f>
        <v>387040961.8299998</v>
      </c>
      <c r="E32" s="14">
        <f t="shared" ref="E32" si="7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90" t="s">
        <v>19</v>
      </c>
      <c r="B33" s="59"/>
      <c r="C33" s="60"/>
      <c r="D33" s="77"/>
      <c r="E33" s="2"/>
      <c r="H33" s="25"/>
      <c r="I33" s="25"/>
      <c r="J33" s="25"/>
      <c r="K33" s="25"/>
    </row>
    <row r="34" spans="1:11" ht="10.5" customHeight="1" x14ac:dyDescent="0.2">
      <c r="A34" s="90"/>
      <c r="B34" s="43"/>
      <c r="C34" s="42"/>
      <c r="D34" s="43"/>
      <c r="E34" s="15"/>
      <c r="H34" s="25"/>
      <c r="I34" s="25"/>
      <c r="J34" s="25"/>
      <c r="K34" s="25"/>
    </row>
    <row r="35" spans="1:11" ht="10.5" customHeight="1" x14ac:dyDescent="0.2">
      <c r="A35" s="90" t="s">
        <v>20</v>
      </c>
      <c r="B35" s="43"/>
      <c r="C35" s="42"/>
      <c r="D35" s="43"/>
      <c r="E35" s="15"/>
      <c r="H35" s="25"/>
      <c r="I35" s="25"/>
      <c r="J35" s="25"/>
      <c r="K35" s="25"/>
    </row>
    <row r="36" spans="1:11" ht="15" customHeight="1" x14ac:dyDescent="0.2">
      <c r="A36" s="90"/>
      <c r="B36" s="43" t="s">
        <v>0</v>
      </c>
      <c r="C36" s="42"/>
      <c r="D36" s="71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69" t="s">
        <v>21</v>
      </c>
      <c r="B37" s="41">
        <v>12610347.059999971</v>
      </c>
      <c r="C37" s="45"/>
      <c r="D37" s="72">
        <v>20880593.279999971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5">
      <c r="A38" s="69" t="s">
        <v>40</v>
      </c>
      <c r="B38" s="40">
        <v>0</v>
      </c>
      <c r="C38" s="42"/>
      <c r="D38" s="71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5">
      <c r="A39" s="69" t="s">
        <v>41</v>
      </c>
      <c r="B39" s="40">
        <v>0</v>
      </c>
      <c r="C39" s="42"/>
      <c r="D39" s="71">
        <v>0</v>
      </c>
      <c r="E39" s="5">
        <v>0</v>
      </c>
      <c r="H39" s="25"/>
      <c r="I39" s="25"/>
      <c r="J39" s="25"/>
      <c r="K39" s="25"/>
    </row>
    <row r="40" spans="1:11" ht="15" x14ac:dyDescent="0.25">
      <c r="A40" s="69" t="s">
        <v>22</v>
      </c>
      <c r="B40" s="41">
        <v>25713195.689999998</v>
      </c>
      <c r="C40" s="45"/>
      <c r="D40" s="72">
        <v>7672759.5199999996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69" t="s">
        <v>42</v>
      </c>
      <c r="B41" s="43">
        <v>0</v>
      </c>
      <c r="C41" s="42"/>
      <c r="D41" s="71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69" t="s">
        <v>43</v>
      </c>
      <c r="B42" s="43">
        <v>0</v>
      </c>
      <c r="C42" s="42"/>
      <c r="D42" s="71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69" t="s">
        <v>44</v>
      </c>
      <c r="B43" s="43">
        <v>0</v>
      </c>
      <c r="C43" s="42"/>
      <c r="D43" s="71">
        <v>0</v>
      </c>
      <c r="E43" s="5">
        <v>0</v>
      </c>
      <c r="H43" s="25"/>
      <c r="I43" s="25"/>
      <c r="J43" s="25"/>
      <c r="K43" s="25"/>
    </row>
    <row r="44" spans="1:11" ht="15.75" thickBot="1" x14ac:dyDescent="0.3">
      <c r="A44" s="69" t="s">
        <v>23</v>
      </c>
      <c r="B44" s="88">
        <v>468253.02</v>
      </c>
      <c r="C44" s="45"/>
      <c r="D44" s="46">
        <v>465317.27</v>
      </c>
      <c r="E44" s="16">
        <f>403889.88-15728.68</f>
        <v>388161.2</v>
      </c>
      <c r="H44" s="25"/>
      <c r="I44" s="28"/>
      <c r="J44" s="30"/>
      <c r="K44" s="25"/>
    </row>
    <row r="45" spans="1:11" ht="15.75" thickTop="1" x14ac:dyDescent="0.2">
      <c r="A45" s="73" t="s">
        <v>24</v>
      </c>
      <c r="B45" s="61">
        <f t="shared" ref="B45" si="8">SUM(B36:B44)</f>
        <v>38791795.769999973</v>
      </c>
      <c r="C45" s="50"/>
      <c r="D45" s="74">
        <f t="shared" ref="D45" si="9">SUM(D36:D44)</f>
        <v>29018670.06999997</v>
      </c>
      <c r="E45" s="8">
        <f t="shared" ref="E45" si="10">SUM(E36:E44)</f>
        <v>12400840.419999998</v>
      </c>
      <c r="H45" s="25"/>
      <c r="I45" s="27"/>
      <c r="J45" s="25"/>
      <c r="K45" s="25"/>
    </row>
    <row r="46" spans="1:11" ht="15" x14ac:dyDescent="0.2">
      <c r="A46" s="73"/>
      <c r="B46" s="51"/>
      <c r="C46" s="50"/>
      <c r="D46" s="74"/>
      <c r="E46" s="9"/>
      <c r="H46" s="25"/>
      <c r="I46" s="25"/>
      <c r="J46" s="25"/>
      <c r="K46" s="25"/>
    </row>
    <row r="47" spans="1:11" ht="15" customHeight="1" x14ac:dyDescent="0.2">
      <c r="A47" s="73" t="s">
        <v>45</v>
      </c>
      <c r="B47" s="59"/>
      <c r="C47" s="60"/>
      <c r="D47" s="77"/>
      <c r="E47" s="2"/>
      <c r="H47" s="25"/>
      <c r="I47" s="25"/>
      <c r="J47" s="25"/>
      <c r="K47" s="25"/>
    </row>
    <row r="48" spans="1:11" ht="15" hidden="1" customHeight="1" x14ac:dyDescent="0.2">
      <c r="A48" s="69" t="s">
        <v>46</v>
      </c>
      <c r="B48" s="43">
        <v>0</v>
      </c>
      <c r="C48" s="42"/>
      <c r="D48" s="71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69" t="s">
        <v>47</v>
      </c>
      <c r="B49" s="43">
        <v>0</v>
      </c>
      <c r="C49" s="42"/>
      <c r="D49" s="71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69" t="s">
        <v>48</v>
      </c>
      <c r="B50" s="43">
        <v>0</v>
      </c>
      <c r="C50" s="42"/>
      <c r="D50" s="71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69" t="s">
        <v>49</v>
      </c>
      <c r="B51" s="43">
        <v>0</v>
      </c>
      <c r="C51" s="42"/>
      <c r="D51" s="71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69" t="s">
        <v>50</v>
      </c>
      <c r="B52" s="43">
        <v>0</v>
      </c>
      <c r="C52" s="42"/>
      <c r="D52" s="71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69" t="s">
        <v>51</v>
      </c>
      <c r="B53" s="54">
        <v>0</v>
      </c>
      <c r="C53" s="55"/>
      <c r="D53" s="76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73" t="s">
        <v>52</v>
      </c>
      <c r="B54" s="51">
        <f t="shared" ref="B54" si="11">SUM(B48:B53)</f>
        <v>0</v>
      </c>
      <c r="C54" s="50"/>
      <c r="D54" s="74">
        <f t="shared" ref="D54" si="12">SUM(D48:D53)</f>
        <v>0</v>
      </c>
      <c r="E54" s="9">
        <f t="shared" ref="E54" si="13">SUM(E48:E53)</f>
        <v>0</v>
      </c>
      <c r="H54" s="25"/>
      <c r="I54" s="25"/>
      <c r="J54" s="25"/>
      <c r="K54" s="25"/>
    </row>
    <row r="55" spans="1:11" ht="10.5" customHeight="1" x14ac:dyDescent="0.2">
      <c r="A55" s="73"/>
      <c r="B55" s="62"/>
      <c r="C55" s="62"/>
      <c r="D55" s="74"/>
      <c r="E55" s="8"/>
      <c r="H55" s="25"/>
      <c r="I55" s="25"/>
      <c r="J55" s="25"/>
      <c r="K55" s="25"/>
    </row>
    <row r="56" spans="1:11" ht="15.75" thickBot="1" x14ac:dyDescent="0.3">
      <c r="A56" s="73" t="s">
        <v>25</v>
      </c>
      <c r="B56" s="63">
        <f>+B54+B45</f>
        <v>38791795.769999973</v>
      </c>
      <c r="C56" s="50"/>
      <c r="D56" s="63">
        <f>+D54+D45</f>
        <v>29018670.06999997</v>
      </c>
      <c r="E56" s="17">
        <f t="shared" ref="E56" si="14">+E45+E54</f>
        <v>12400840.419999998</v>
      </c>
      <c r="H56" s="25"/>
      <c r="I56" s="25"/>
      <c r="J56" s="25"/>
      <c r="K56" s="25"/>
    </row>
    <row r="57" spans="1:11" ht="9" customHeight="1" thickTop="1" x14ac:dyDescent="0.2">
      <c r="A57" s="73"/>
      <c r="B57" s="51"/>
      <c r="C57" s="50"/>
      <c r="D57" s="51"/>
      <c r="E57" s="8"/>
      <c r="H57" s="25"/>
      <c r="I57" s="25"/>
      <c r="J57" s="25"/>
      <c r="K57" s="25"/>
    </row>
    <row r="58" spans="1:11" ht="15" x14ac:dyDescent="0.25">
      <c r="A58" s="73" t="s">
        <v>26</v>
      </c>
      <c r="B58" s="40"/>
      <c r="C58" s="60"/>
      <c r="D58" s="77"/>
      <c r="E58" s="18"/>
    </row>
    <row r="59" spans="1:11" ht="12.75" hidden="1" customHeight="1" x14ac:dyDescent="0.25">
      <c r="A59" s="69" t="s">
        <v>27</v>
      </c>
      <c r="B59" s="64"/>
      <c r="C59" s="65"/>
      <c r="D59" s="78"/>
    </row>
    <row r="60" spans="1:11" ht="12.75" hidden="1" customHeight="1" x14ac:dyDescent="0.2">
      <c r="A60" s="69" t="s">
        <v>28</v>
      </c>
      <c r="B60" s="43">
        <v>0</v>
      </c>
      <c r="C60" s="42"/>
      <c r="D60" s="71">
        <v>0</v>
      </c>
      <c r="E60" s="5">
        <v>0</v>
      </c>
    </row>
    <row r="61" spans="1:11" ht="15" x14ac:dyDescent="0.25">
      <c r="A61" s="69" t="s">
        <v>29</v>
      </c>
      <c r="B61" s="72">
        <v>62777195.810000002</v>
      </c>
      <c r="C61" s="45"/>
      <c r="D61" s="72">
        <v>40931045.479999997</v>
      </c>
      <c r="E61" s="4">
        <v>34745662.520000055</v>
      </c>
    </row>
    <row r="62" spans="1:11" ht="15" x14ac:dyDescent="0.25">
      <c r="A62" s="69" t="s">
        <v>30</v>
      </c>
      <c r="B62" s="40">
        <v>413584093.85999984</v>
      </c>
      <c r="C62" s="45"/>
      <c r="D62" s="44">
        <f>317687375.86-596129.58</f>
        <v>317091246.28000003</v>
      </c>
      <c r="E62" s="16">
        <v>122887413.97999977</v>
      </c>
    </row>
    <row r="63" spans="1:11" ht="15" hidden="1" customHeight="1" x14ac:dyDescent="0.2">
      <c r="A63" s="69" t="s">
        <v>31</v>
      </c>
      <c r="B63" s="43">
        <v>0</v>
      </c>
      <c r="C63" s="42"/>
      <c r="D63" s="71">
        <v>0</v>
      </c>
      <c r="E63" s="5">
        <v>0</v>
      </c>
    </row>
    <row r="64" spans="1:11" ht="15" x14ac:dyDescent="0.2">
      <c r="A64" s="73" t="s">
        <v>32</v>
      </c>
      <c r="B64" s="89">
        <f t="shared" ref="B64:D64" si="15">SUM(B60:B63)</f>
        <v>476361289.66999984</v>
      </c>
      <c r="C64" s="50"/>
      <c r="D64" s="89">
        <f t="shared" si="15"/>
        <v>358022291.76000005</v>
      </c>
      <c r="E64" s="17">
        <f t="shared" ref="E64" si="16">SUM(E60:E63)</f>
        <v>157633076.49999982</v>
      </c>
    </row>
    <row r="65" spans="1:5" ht="9.75" customHeight="1" x14ac:dyDescent="0.25">
      <c r="A65" s="79"/>
      <c r="B65" s="64"/>
      <c r="C65" s="65"/>
      <c r="D65" s="78"/>
    </row>
    <row r="66" spans="1:5" ht="18" customHeight="1" thickBot="1" x14ac:dyDescent="0.3">
      <c r="A66" s="73" t="s">
        <v>33</v>
      </c>
      <c r="B66" s="63">
        <f>+B56+B64</f>
        <v>515153085.43999982</v>
      </c>
      <c r="C66" s="66"/>
      <c r="D66" s="80">
        <f t="shared" ref="D66" si="17">+D56+D64</f>
        <v>387040961.83000004</v>
      </c>
      <c r="E66" s="19">
        <f t="shared" ref="E66" si="18">+E56+E64</f>
        <v>170033916.91999981</v>
      </c>
    </row>
    <row r="67" spans="1:5" ht="10.5" customHeight="1" thickTop="1" x14ac:dyDescent="0.25">
      <c r="A67" s="83"/>
      <c r="B67" s="67"/>
      <c r="C67" s="68"/>
      <c r="D67" s="84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MAYO 2022</vt:lpstr>
      <vt:lpstr>Sheet1</vt:lpstr>
      <vt:lpstr>'MAYO 2022'!Print_Area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2021-11-05T11:58:04Z</cp:lastPrinted>
  <dcterms:created xsi:type="dcterms:W3CDTF">2006-07-11T17:39:34Z</dcterms:created>
  <dcterms:modified xsi:type="dcterms:W3CDTF">2022-06-09T14:45:26Z</dcterms:modified>
</cp:coreProperties>
</file>