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JULIO\"/>
    </mc:Choice>
  </mc:AlternateContent>
  <bookViews>
    <workbookView xWindow="1860" yWindow="0" windowWidth="14430" windowHeight="7740"/>
  </bookViews>
  <sheets>
    <sheet name="BALANCE GENERAL  " sheetId="1" r:id="rId1"/>
  </sheets>
  <definedNames>
    <definedName name="_xlnm.Print_Area" localSheetId="0">'BALANCE GENERAL  '!$A$1:$D$71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66" i="1"/>
  <c r="C62" i="1"/>
  <c r="D70" i="1" s="1"/>
  <c r="D51" i="1"/>
  <c r="C45" i="1"/>
  <c r="C39" i="1"/>
  <c r="D43" i="1" s="1"/>
  <c r="C32" i="1"/>
  <c r="C30" i="1"/>
  <c r="D33" i="1" s="1"/>
  <c r="D26" i="1"/>
  <c r="D22" i="1"/>
  <c r="D53" i="1" s="1"/>
</calcChain>
</file>

<file path=xl/sharedStrings.xml><?xml version="1.0" encoding="utf-8"?>
<sst xmlns="http://schemas.openxmlformats.org/spreadsheetml/2006/main" count="63" uniqueCount="62">
  <si>
    <t>Tesorería de la Seguridad Social</t>
  </si>
  <si>
    <t xml:space="preserve">Balance General </t>
  </si>
  <si>
    <t>Del Régimen Contributivo</t>
  </si>
  <si>
    <t>Al 31 julio  2017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</si>
  <si>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</si>
  <si>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</si>
  <si>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</si>
  <si>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</si>
  <si>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</si>
  <si>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</si>
  <si>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</si>
  <si>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</si>
  <si>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</si>
  <si>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</si>
  <si>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</si>
  <si>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</si>
  <si>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</si>
  <si>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</si>
  <si>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</si>
  <si>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</si>
  <si>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</si>
  <si>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</si>
  <si>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</si>
  <si>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</si>
  <si>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</si>
  <si>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</si>
  <si>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</si>
  <si>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</si>
  <si>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</si>
  <si>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</si>
  <si>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Pensionados del Sector Salud</t>
  </si>
  <si>
    <t xml:space="preserve">  </t>
  </si>
  <si>
    <t>Pensionados de Hacienda</t>
  </si>
  <si>
    <t>Pensionados de la Policía Nacional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</si>
  <si>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</si>
  <si>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</si>
  <si>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</si>
  <si>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</si>
  <si>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</si>
  <si>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</si>
  <si>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</si>
  <si>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Avance Inversion CSP</t>
  </si>
  <si>
    <t>Descuento Interes Corrido</t>
  </si>
  <si>
    <t>Estancias Infantiles</t>
  </si>
  <si>
    <t>Inversiones Fondos Operativos del SUIR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</si>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</sst>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2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164" fontId="0" fillId="0" borderId="0" xfId="1" applyFont="1" applyFill="1"/>
    <xf numFmtId="0" fontId="0" fillId="2" borderId="0" xfId="0" applyFill="1" applyBorder="1"/>
    <xf numFmtId="164" fontId="6" fillId="2" borderId="0" xfId="1" applyFont="1" applyFill="1" applyBorder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43" fontId="0" fillId="0" borderId="0" xfId="0" applyNumberFormat="1" applyFill="1"/>
    <xf numFmtId="164" fontId="10" fillId="0" borderId="0" xfId="1" applyFont="1" applyFill="1"/>
    <xf numFmtId="0" fontId="7" fillId="0" borderId="0" xfId="0" applyFont="1" applyFill="1"/>
    <xf numFmtId="164" fontId="7" fillId="0" borderId="1" xfId="0" applyNumberFormat="1" applyFont="1" applyFill="1" applyBorder="1"/>
    <xf numFmtId="43" fontId="6" fillId="0" borderId="0" xfId="0" applyNumberFormat="1" applyFont="1" applyFill="1"/>
    <xf numFmtId="164" fontId="7" fillId="0" borderId="0" xfId="0" applyNumberFormat="1" applyFont="1" applyFill="1"/>
    <xf numFmtId="43" fontId="0" fillId="0" borderId="0" xfId="0" applyNumberForma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</xdr:colOff>
      <xdr:row>0</xdr:row>
      <xdr:rowOff>1</xdr:rowOff>
    </xdr:from>
    <xdr:to>
      <xdr:col>1</xdr:col>
      <xdr:colOff>241365</xdr:colOff>
      <xdr:row>3</xdr:row>
      <xdr:rowOff>60614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9" y="1"/>
          <a:ext cx="1012024" cy="917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83"/>
  <sheetViews>
    <sheetView showGridLines="0" tabSelected="1" zoomScale="110" zoomScaleNormal="110" zoomScaleSheetLayoutView="100" workbookViewId="0">
      <selection activeCell="A6" sqref="A6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7.42578125" bestFit="1" customWidth="1"/>
    <col min="7" max="7" width="17.7109375" style="3" bestFit="1" customWidth="1"/>
  </cols>
  <sheetData>
    <row r="1" spans="1:5" ht="20.25" x14ac:dyDescent="0.3">
      <c r="A1" s="35" t="s">
        <v>0</v>
      </c>
      <c r="B1" s="35"/>
      <c r="C1" s="35"/>
      <c r="D1" s="35"/>
    </row>
    <row r="2" spans="1:5" ht="20.25" x14ac:dyDescent="0.3">
      <c r="A2" s="35" t="s">
        <v>1</v>
      </c>
      <c r="B2" s="35"/>
      <c r="C2" s="35"/>
      <c r="D2" s="35"/>
    </row>
    <row r="3" spans="1:5" ht="26.25" customHeight="1" x14ac:dyDescent="0.3">
      <c r="A3" s="35" t="s">
        <v>2</v>
      </c>
      <c r="B3" s="35"/>
      <c r="C3" s="35"/>
      <c r="D3" s="35"/>
    </row>
    <row r="4" spans="1:5" ht="20.25" x14ac:dyDescent="0.3">
      <c r="A4" s="35" t="s">
        <v>3</v>
      </c>
      <c r="B4" s="35"/>
      <c r="C4" s="35"/>
      <c r="D4" s="35"/>
    </row>
    <row r="5" spans="1:5" ht="15.75" x14ac:dyDescent="0.25">
      <c r="A5" s="1" t="s">
        <v>4</v>
      </c>
    </row>
    <row r="7" spans="1:5" ht="15" x14ac:dyDescent="0.25">
      <c r="B7" s="2" t="s">
        <v>5</v>
      </c>
      <c r="C7" s="3"/>
      <c r="E7" s="3"/>
    </row>
    <row r="8" spans="1:5" ht="14.25" x14ac:dyDescent="0.2">
      <c r="B8" s="4" t="s">
        <v>6</v>
      </c>
      <c r="C8" s="3">
        <v>88218120.430000007</v>
      </c>
      <c r="D8" s="5" t="s">
        <v>7</v>
      </c>
      <c r="E8" s="3"/>
    </row>
    <row r="9" spans="1:5" ht="14.25" x14ac:dyDescent="0.2">
      <c r="B9" s="4" t="s">
        <v>8</v>
      </c>
      <c r="C9" s="3">
        <v>51298.98</v>
      </c>
      <c r="D9" s="5"/>
      <c r="E9" s="3"/>
    </row>
    <row r="10" spans="1:5" ht="14.25" x14ac:dyDescent="0.2">
      <c r="B10" s="4" t="s">
        <v>9</v>
      </c>
      <c r="C10" s="3">
        <v>1284885.04</v>
      </c>
      <c r="D10" s="5"/>
      <c r="E10" s="3"/>
    </row>
    <row r="11" spans="1:5" x14ac:dyDescent="0.2">
      <c r="B11" t="s">
        <v>10</v>
      </c>
      <c r="C11" s="3">
        <v>55460912.700000003</v>
      </c>
      <c r="E11" s="3"/>
    </row>
    <row r="12" spans="1:5" x14ac:dyDescent="0.2">
      <c r="B12" s="6" t="s">
        <v>11</v>
      </c>
      <c r="C12" s="3">
        <v>178380.19</v>
      </c>
      <c r="E12" s="3"/>
    </row>
    <row r="13" spans="1:5" x14ac:dyDescent="0.2">
      <c r="B13" t="s">
        <v>12</v>
      </c>
      <c r="C13" s="3">
        <v>6265622.0499999998</v>
      </c>
      <c r="E13" s="3"/>
    </row>
    <row r="14" spans="1:5" x14ac:dyDescent="0.2">
      <c r="B14" t="s">
        <v>13</v>
      </c>
      <c r="C14" s="3">
        <v>49122804.640000001</v>
      </c>
    </row>
    <row r="15" spans="1:5" x14ac:dyDescent="0.2">
      <c r="B15" t="s">
        <v>14</v>
      </c>
      <c r="C15" s="3">
        <v>81899.44</v>
      </c>
    </row>
    <row r="16" spans="1:5" x14ac:dyDescent="0.2">
      <c r="B16" t="s">
        <v>15</v>
      </c>
      <c r="C16" s="3">
        <v>2831207.36</v>
      </c>
    </row>
    <row r="17" spans="2:6" x14ac:dyDescent="0.2">
      <c r="B17" t="s">
        <v>16</v>
      </c>
      <c r="C17" s="3">
        <v>163949.67000000001</v>
      </c>
      <c r="D17" s="7"/>
    </row>
    <row r="18" spans="2:6" x14ac:dyDescent="0.2">
      <c r="B18" t="s">
        <v>17</v>
      </c>
      <c r="C18" s="3">
        <v>215627.96</v>
      </c>
      <c r="D18" s="7"/>
    </row>
    <row r="19" spans="2:6" x14ac:dyDescent="0.2">
      <c r="B19" t="s">
        <v>18</v>
      </c>
      <c r="C19" s="3">
        <v>298933.65999999997</v>
      </c>
      <c r="D19" s="7"/>
      <c r="E19" s="3"/>
    </row>
    <row r="20" spans="2:6" x14ac:dyDescent="0.2">
      <c r="B20" t="s">
        <v>19</v>
      </c>
      <c r="C20" s="3">
        <v>404961.3</v>
      </c>
      <c r="D20" s="7"/>
      <c r="E20" s="3"/>
    </row>
    <row r="21" spans="2:6" x14ac:dyDescent="0.2">
      <c r="C21" s="3">
        <v>0</v>
      </c>
      <c r="D21" s="7"/>
      <c r="E21" s="3"/>
    </row>
    <row r="22" spans="2:6" x14ac:dyDescent="0.2">
      <c r="C22" s="3"/>
      <c r="D22" s="8">
        <f>SUM(C8:C21)</f>
        <v>204578603.42000005</v>
      </c>
      <c r="E22" s="3"/>
    </row>
    <row r="23" spans="2:6" x14ac:dyDescent="0.2">
      <c r="B23" s="9" t="s">
        <v>20</v>
      </c>
      <c r="C23" s="3"/>
      <c r="E23" s="3"/>
    </row>
    <row r="24" spans="2:6" x14ac:dyDescent="0.2">
      <c r="B24" t="s">
        <v>21</v>
      </c>
      <c r="C24" s="3">
        <v>2785123.84</v>
      </c>
      <c r="D24" s="10"/>
      <c r="E24" s="3"/>
      <c r="F24" s="3"/>
    </row>
    <row r="25" spans="2:6" x14ac:dyDescent="0.2">
      <c r="B25" t="s">
        <v>22</v>
      </c>
      <c r="C25" s="3">
        <v>2805604.79</v>
      </c>
      <c r="D25" s="6"/>
      <c r="E25" s="3"/>
      <c r="F25" s="3"/>
    </row>
    <row r="26" spans="2:6" x14ac:dyDescent="0.2">
      <c r="D26" s="11">
        <f>SUM(C24:C25)</f>
        <v>5590728.6299999999</v>
      </c>
      <c r="E26" s="3"/>
      <c r="F26" s="3"/>
    </row>
    <row r="27" spans="2:6" ht="15" x14ac:dyDescent="0.25">
      <c r="B27" s="2" t="s">
        <v>23</v>
      </c>
      <c r="C27" s="3"/>
      <c r="E27" s="3"/>
      <c r="F27" s="3"/>
    </row>
    <row r="28" spans="2:6" x14ac:dyDescent="0.2">
      <c r="B28" t="s">
        <v>24</v>
      </c>
      <c r="C28" s="12">
        <v>189760911.88999999</v>
      </c>
      <c r="D28" s="13"/>
      <c r="E28" s="3"/>
      <c r="F28" s="3"/>
    </row>
    <row r="29" spans="2:6" x14ac:dyDescent="0.2">
      <c r="B29" t="s">
        <v>25</v>
      </c>
      <c r="C29" s="12">
        <v>989480302.33000004</v>
      </c>
      <c r="D29" s="13"/>
      <c r="E29" s="3"/>
      <c r="F29" s="3"/>
    </row>
    <row r="30" spans="2:6" x14ac:dyDescent="0.2">
      <c r="B30" s="14" t="s">
        <v>26</v>
      </c>
      <c r="C30" s="12">
        <f>442216214.39-6.6-324.16-25199021.19-13067031.71-3056134.72</f>
        <v>400893696.00999993</v>
      </c>
      <c r="D30" s="13"/>
      <c r="E30" s="3"/>
      <c r="F30" s="3"/>
    </row>
    <row r="31" spans="2:6" x14ac:dyDescent="0.2">
      <c r="B31" s="14" t="s">
        <v>27</v>
      </c>
      <c r="C31" s="12">
        <v>12491493.35</v>
      </c>
      <c r="D31" s="3"/>
      <c r="E31" s="3"/>
      <c r="F31" s="3"/>
    </row>
    <row r="32" spans="2:6" x14ac:dyDescent="0.2">
      <c r="B32" s="14" t="s">
        <v>28</v>
      </c>
      <c r="C32" s="12">
        <f>131993902.08+2927.42</f>
        <v>131996829.5</v>
      </c>
      <c r="D32" s="3"/>
      <c r="E32" s="3"/>
      <c r="F32" s="3"/>
    </row>
    <row r="33" spans="2:6" x14ac:dyDescent="0.2">
      <c r="B33" s="14"/>
      <c r="D33" s="8">
        <f>SUM(C28:C32)</f>
        <v>1724623233.0799999</v>
      </c>
      <c r="E33" s="3"/>
      <c r="F33" s="3"/>
    </row>
    <row r="34" spans="2:6" ht="35.25" customHeight="1" x14ac:dyDescent="0.25">
      <c r="B34" s="15" t="s">
        <v>29</v>
      </c>
      <c r="C34" s="3"/>
      <c r="E34" s="3"/>
      <c r="F34" s="3"/>
    </row>
    <row r="35" spans="2:6" x14ac:dyDescent="0.2">
      <c r="B35" s="14" t="s">
        <v>30</v>
      </c>
      <c r="C35" s="12">
        <v>13067031.710000001</v>
      </c>
      <c r="D35" t="s">
        <v>31</v>
      </c>
      <c r="E35" s="3"/>
      <c r="F35" s="3"/>
    </row>
    <row r="36" spans="2:6" x14ac:dyDescent="0.2">
      <c r="B36" s="14" t="s">
        <v>32</v>
      </c>
      <c r="C36" s="12">
        <v>324.16000000000003</v>
      </c>
      <c r="E36" s="3"/>
      <c r="F36" s="3"/>
    </row>
    <row r="37" spans="2:6" x14ac:dyDescent="0.2">
      <c r="B37" s="14" t="s">
        <v>33</v>
      </c>
      <c r="C37" s="12">
        <v>25199021.190000001</v>
      </c>
      <c r="E37" s="3"/>
      <c r="F37" s="3"/>
    </row>
    <row r="38" spans="2:6" x14ac:dyDescent="0.2">
      <c r="B38" s="14" t="s">
        <v>34</v>
      </c>
      <c r="C38" s="12">
        <v>3056134.72</v>
      </c>
      <c r="E38" s="3"/>
      <c r="F38" s="3"/>
    </row>
    <row r="39" spans="2:6" x14ac:dyDescent="0.2">
      <c r="B39" s="14" t="s">
        <v>35</v>
      </c>
      <c r="C39" s="12">
        <f>11933237.8+554704.47</f>
        <v>12487942.270000001</v>
      </c>
      <c r="E39" s="3"/>
      <c r="F39" s="3"/>
    </row>
    <row r="40" spans="2:6" x14ac:dyDescent="0.2">
      <c r="B40" s="14" t="s">
        <v>36</v>
      </c>
      <c r="C40" s="12">
        <v>604154.01</v>
      </c>
      <c r="E40" s="3"/>
      <c r="F40" s="3"/>
    </row>
    <row r="41" spans="2:6" x14ac:dyDescent="0.2">
      <c r="B41" s="14" t="s">
        <v>37</v>
      </c>
      <c r="C41" s="12">
        <v>139171.31</v>
      </c>
      <c r="E41" s="3"/>
      <c r="F41" s="3"/>
    </row>
    <row r="42" spans="2:6" x14ac:dyDescent="0.2">
      <c r="B42" s="14" t="s">
        <v>38</v>
      </c>
      <c r="C42" s="12">
        <v>6.6</v>
      </c>
      <c r="E42" s="3"/>
      <c r="F42" s="3"/>
    </row>
    <row r="43" spans="2:6" x14ac:dyDescent="0.2">
      <c r="C43" s="16"/>
      <c r="D43" s="8">
        <f>SUM(C35:C42)</f>
        <v>54553785.970000006</v>
      </c>
      <c r="E43" s="3"/>
      <c r="F43" s="3"/>
    </row>
    <row r="44" spans="2:6" ht="15" x14ac:dyDescent="0.25">
      <c r="B44" s="2" t="s">
        <v>39</v>
      </c>
      <c r="C44" s="3"/>
      <c r="E44" s="3"/>
      <c r="F44" s="3"/>
    </row>
    <row r="45" spans="2:6" x14ac:dyDescent="0.2">
      <c r="B45" t="s">
        <v>40</v>
      </c>
      <c r="C45" s="12">
        <f>3226745706+3367842353.15+20330577.5+46572570.31+100389330.31</f>
        <v>6761880537.2700005</v>
      </c>
      <c r="D45" s="13"/>
      <c r="E45" s="3"/>
      <c r="F45" s="3"/>
    </row>
    <row r="46" spans="2:6" x14ac:dyDescent="0.2">
      <c r="B46" s="17" t="s">
        <v>41</v>
      </c>
      <c r="C46" s="18">
        <v>2090872.33</v>
      </c>
      <c r="D46" s="13"/>
      <c r="E46" s="3"/>
      <c r="F46" s="3"/>
    </row>
    <row r="47" spans="2:6" x14ac:dyDescent="0.2">
      <c r="B47" t="s">
        <v>42</v>
      </c>
      <c r="C47" s="12">
        <v>0</v>
      </c>
      <c r="D47" s="13"/>
      <c r="E47" s="3"/>
      <c r="F47" s="3"/>
    </row>
    <row r="48" spans="2:6" x14ac:dyDescent="0.2">
      <c r="B48" t="s">
        <v>32</v>
      </c>
      <c r="C48" s="12">
        <v>231058110.59</v>
      </c>
      <c r="E48" s="3"/>
      <c r="F48" s="3"/>
    </row>
    <row r="49" spans="1:7" x14ac:dyDescent="0.2">
      <c r="B49" t="s">
        <v>43</v>
      </c>
      <c r="C49" s="12">
        <v>1275759480.3399999</v>
      </c>
      <c r="D49" s="19"/>
      <c r="E49" s="3"/>
      <c r="F49" s="3"/>
    </row>
    <row r="50" spans="1:7" x14ac:dyDescent="0.2">
      <c r="B50" s="6" t="s">
        <v>44</v>
      </c>
      <c r="C50" s="12">
        <v>54824970.469999999</v>
      </c>
      <c r="D50" s="19"/>
      <c r="F50" s="3"/>
    </row>
    <row r="51" spans="1:7" x14ac:dyDescent="0.2">
      <c r="C51" s="13"/>
      <c r="D51" s="20">
        <f>SUM(C45:C50)</f>
        <v>8325613971.000001</v>
      </c>
      <c r="E51" s="3"/>
      <c r="F51" s="3"/>
    </row>
    <row r="52" spans="1:7" x14ac:dyDescent="0.2">
      <c r="C52" s="3"/>
      <c r="D52" s="21"/>
      <c r="F52" s="3"/>
    </row>
    <row r="53" spans="1:7" ht="15.75" thickBot="1" x14ac:dyDescent="0.3">
      <c r="B53" s="22" t="s">
        <v>45</v>
      </c>
      <c r="D53" s="23">
        <f>SUM(D17:D51)</f>
        <v>10314960322.1</v>
      </c>
      <c r="E53" s="3"/>
      <c r="F53" s="3"/>
    </row>
    <row r="54" spans="1:7" ht="16.5" thickTop="1" x14ac:dyDescent="0.25">
      <c r="A54" s="1" t="s">
        <v>46</v>
      </c>
      <c r="C54" s="13"/>
      <c r="D54" s="24"/>
      <c r="E54" s="13"/>
      <c r="F54" s="3"/>
    </row>
    <row r="55" spans="1:7" s="25" customFormat="1" x14ac:dyDescent="0.2">
      <c r="D55" s="24"/>
      <c r="E55" s="16"/>
      <c r="F55" s="16"/>
      <c r="G55" s="16"/>
    </row>
    <row r="56" spans="1:7" s="25" customFormat="1" x14ac:dyDescent="0.2">
      <c r="B56" s="26" t="s">
        <v>47</v>
      </c>
      <c r="C56" s="16"/>
      <c r="D56" s="24"/>
      <c r="F56" s="16"/>
      <c r="G56" s="16"/>
    </row>
    <row r="57" spans="1:7" s="25" customFormat="1" x14ac:dyDescent="0.2">
      <c r="B57" s="25" t="s">
        <v>48</v>
      </c>
      <c r="C57" s="16">
        <v>1178721081.77</v>
      </c>
      <c r="D57" s="24"/>
      <c r="F57" s="16"/>
      <c r="G57" s="16"/>
    </row>
    <row r="58" spans="1:7" s="25" customFormat="1" x14ac:dyDescent="0.2">
      <c r="B58" s="25" t="s">
        <v>49</v>
      </c>
      <c r="C58" s="16">
        <v>8179424.46</v>
      </c>
      <c r="D58" s="24"/>
      <c r="F58" s="16"/>
      <c r="G58" s="16"/>
    </row>
    <row r="59" spans="1:7" s="25" customFormat="1" x14ac:dyDescent="0.2">
      <c r="B59" s="27" t="s">
        <v>50</v>
      </c>
      <c r="C59" s="16">
        <v>1267008.97</v>
      </c>
      <c r="D59" s="24"/>
      <c r="E59" s="24"/>
      <c r="F59" s="16"/>
      <c r="G59" s="16"/>
    </row>
    <row r="60" spans="1:7" s="25" customFormat="1" x14ac:dyDescent="0.2">
      <c r="B60" s="27" t="s">
        <v>51</v>
      </c>
      <c r="C60" s="16">
        <v>554704.47</v>
      </c>
      <c r="D60" s="24"/>
      <c r="E60" s="24"/>
      <c r="F60" s="16"/>
      <c r="G60" s="16"/>
    </row>
    <row r="61" spans="1:7" s="25" customFormat="1" x14ac:dyDescent="0.2">
      <c r="B61" s="27" t="s">
        <v>52</v>
      </c>
      <c r="C61" s="16">
        <v>7611440040.0900002</v>
      </c>
      <c r="D61" s="16"/>
      <c r="F61" s="16"/>
      <c r="G61" s="16"/>
    </row>
    <row r="62" spans="1:7" s="25" customFormat="1" x14ac:dyDescent="0.2">
      <c r="B62" s="27" t="s">
        <v>53</v>
      </c>
      <c r="C62" s="28">
        <f>143927271.38-1122.15-131.5</f>
        <v>143926017.72999999</v>
      </c>
      <c r="D62" s="16"/>
      <c r="F62" s="16"/>
      <c r="G62" s="16"/>
    </row>
    <row r="63" spans="1:7" s="25" customFormat="1" x14ac:dyDescent="0.2">
      <c r="B63" s="27" t="s">
        <v>54</v>
      </c>
      <c r="C63" s="16">
        <v>1276600386.74</v>
      </c>
      <c r="D63" s="16"/>
      <c r="E63" s="24"/>
      <c r="F63" s="29"/>
      <c r="G63" s="16"/>
    </row>
    <row r="64" spans="1:7" s="25" customFormat="1" x14ac:dyDescent="0.2">
      <c r="B64" s="27" t="s">
        <v>55</v>
      </c>
      <c r="C64" s="16">
        <v>27972445.489999998</v>
      </c>
      <c r="F64" s="16"/>
      <c r="G64" s="16"/>
    </row>
    <row r="65" spans="2:7" s="25" customFormat="1" x14ac:dyDescent="0.2">
      <c r="B65" s="27" t="s">
        <v>56</v>
      </c>
      <c r="C65" s="16">
        <v>8897316.1099999994</v>
      </c>
      <c r="D65" s="24"/>
      <c r="E65" s="24"/>
      <c r="F65" s="16"/>
      <c r="G65" s="16"/>
    </row>
    <row r="66" spans="2:7" s="25" customFormat="1" x14ac:dyDescent="0.2">
      <c r="B66" s="27" t="s">
        <v>57</v>
      </c>
      <c r="C66" s="16">
        <f>1196560.46+637040.02</f>
        <v>1833600.48</v>
      </c>
      <c r="F66" s="16"/>
      <c r="G66" s="16"/>
    </row>
    <row r="67" spans="2:7" s="25" customFormat="1" x14ac:dyDescent="0.2">
      <c r="B67" s="27" t="s">
        <v>58</v>
      </c>
      <c r="C67" s="16">
        <v>40429124.479999997</v>
      </c>
      <c r="E67" s="24"/>
      <c r="F67" s="16"/>
      <c r="G67" s="16"/>
    </row>
    <row r="68" spans="2:7" s="25" customFormat="1" x14ac:dyDescent="0.2">
      <c r="B68" s="27" t="s">
        <v>59</v>
      </c>
      <c r="C68" s="16">
        <v>139171.31</v>
      </c>
      <c r="F68" s="16"/>
      <c r="G68" s="16"/>
    </row>
    <row r="69" spans="2:7" s="25" customFormat="1" x14ac:dyDescent="0.2">
      <c r="B69" s="27" t="s">
        <v>60</v>
      </c>
      <c r="C69" s="16">
        <f>11250000+3750000</f>
        <v>15000000</v>
      </c>
      <c r="F69" s="16"/>
      <c r="G69" s="16"/>
    </row>
    <row r="70" spans="2:7" s="25" customFormat="1" ht="16.5" customHeight="1" thickBot="1" x14ac:dyDescent="0.25">
      <c r="B70" s="30" t="s">
        <v>61</v>
      </c>
      <c r="D70" s="31">
        <f>SUM(C57:C69)</f>
        <v>10314960322.099998</v>
      </c>
      <c r="E70" s="24"/>
      <c r="F70" s="16"/>
      <c r="G70" s="16"/>
    </row>
    <row r="71" spans="2:7" s="25" customFormat="1" ht="13.5" thickTop="1" x14ac:dyDescent="0.2">
      <c r="C71" s="24"/>
      <c r="D71" s="24"/>
      <c r="E71" s="32"/>
      <c r="F71" s="16"/>
      <c r="G71" s="16"/>
    </row>
    <row r="72" spans="2:7" s="25" customFormat="1" x14ac:dyDescent="0.2">
      <c r="C72" s="24"/>
      <c r="D72" s="24"/>
      <c r="E72" s="32"/>
      <c r="F72" s="24"/>
      <c r="G72" s="16"/>
    </row>
    <row r="73" spans="2:7" s="25" customFormat="1" x14ac:dyDescent="0.2">
      <c r="C73" s="24"/>
      <c r="D73" s="33"/>
      <c r="E73" s="28"/>
      <c r="F73" s="24"/>
      <c r="G73" s="16"/>
    </row>
    <row r="74" spans="2:7" s="25" customFormat="1" x14ac:dyDescent="0.2">
      <c r="D74" s="24"/>
      <c r="E74" s="28"/>
      <c r="G74" s="16"/>
    </row>
    <row r="75" spans="2:7" x14ac:dyDescent="0.2">
      <c r="D75" s="13"/>
      <c r="E75" s="34"/>
    </row>
    <row r="76" spans="2:7" x14ac:dyDescent="0.2">
      <c r="C76" s="34"/>
      <c r="D76" s="13"/>
    </row>
    <row r="77" spans="2:7" x14ac:dyDescent="0.2">
      <c r="E77" s="3"/>
      <c r="F77" s="3"/>
    </row>
    <row r="78" spans="2:7" x14ac:dyDescent="0.2">
      <c r="D78" s="13"/>
      <c r="F78" s="3"/>
    </row>
    <row r="79" spans="2:7" x14ac:dyDescent="0.2">
      <c r="E79" s="13"/>
      <c r="F79" s="34"/>
    </row>
    <row r="81" spans="3:3" x14ac:dyDescent="0.2">
      <c r="C81" s="3"/>
    </row>
    <row r="82" spans="3:3" x14ac:dyDescent="0.2">
      <c r="C82" s="3"/>
    </row>
    <row r="83" spans="3:3" x14ac:dyDescent="0.2">
      <c r="C83" s="34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2017-08-14T20:06:08Z</dcterms:created>
  <dcterms:modified xsi:type="dcterms:W3CDTF">2017-08-23T18:31:37Z</dcterms:modified>
</cp:coreProperties>
</file>