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INetCache\Content.Outlook\XY15OF64\"/>
    </mc:Choice>
  </mc:AlternateContent>
  <xr:revisionPtr revIDLastSave="0" documentId="13_ncr:1_{4D204F07-591F-4CCE-9E44-583433121B94}" xr6:coauthVersionLast="44" xr6:coauthVersionMax="44" xr10:uidLastSave="{00000000-0000-0000-0000-000000000000}"/>
  <bookViews>
    <workbookView xWindow="-120" yWindow="-120" windowWidth="29040" windowHeight="15840" xr2:uid="{81509401-A1EE-41F0-BEB6-ACFCB9FA2134}"/>
  </bookViews>
  <sheets>
    <sheet name="BALANCE GENERAL  " sheetId="1" r:id="rId1"/>
  </sheets>
  <definedNames>
    <definedName name="_xlnm.Print_Area" localSheetId="0">'BALANCE GENERAL  '!$A$1:$D$81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1" l="1"/>
  <c r="C79" i="1"/>
  <c r="C76" i="1"/>
  <c r="C49" i="1"/>
  <c r="D61" i="1" s="1"/>
  <c r="C43" i="1"/>
  <c r="C42" i="1"/>
  <c r="C41" i="1"/>
  <c r="C40" i="1"/>
  <c r="D47" i="1" s="1"/>
  <c r="D35" i="1"/>
  <c r="D63" i="1" s="1"/>
  <c r="D28" i="1"/>
  <c r="E80" i="1" l="1"/>
</calcChain>
</file>

<file path=xl/sharedStrings.xml><?xml version="1.0" encoding="utf-8"?>
<sst xmlns="http://schemas.openxmlformats.org/spreadsheetml/2006/main" count="73" uniqueCount="71">
  <si>
    <t>Tesorería de la Seguridad Social</t>
  </si>
  <si>
    <t xml:space="preserve">Balance General </t>
  </si>
  <si>
    <t>Del Régimen Contributivo</t>
  </si>
  <si>
    <t>Al 31 de agosto de  2019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</si>
  <si>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</si>
  <si>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</si>
  <si>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</si>
  <si>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</si>
  <si>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</si>
  <si>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</si>
  <si>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</si>
  <si>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</si>
  <si>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</si>
  <si>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</si>
  <si>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</si>
  <si>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</si>
  <si>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</si>
  <si>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</si>
  <si>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</si>
  <si>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</si>
  <si>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 xml:space="preserve">Banco TSS 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</si>
  <si>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</si>
  <si>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</si>
  <si>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</si>
  <si>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</si>
  <si>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</si>
  <si>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</si>
  <si>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</si>
  <si>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</si>
  <si>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</si>
  <si>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</si>
  <si>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</si>
  <si>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</si>
  <si>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del Estado (Decreto 18-19)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</si>
  <si>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</si>
  <si>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</si>
  <si>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</si>
  <si>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</si>
  <si>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</si>
  <si>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</si>
  <si>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</si>
  <si>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</si>
  <si>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</si>
  <si>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</si>
  <si>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</si>
  <si>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</si>
  <si>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</si>
  <si>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</si>
  <si>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</si>
  <si>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</si>
  <si>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</si>
  <si>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</si>
  <si>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Inversiones T.D Repo Seguro de Vida NI</t>
  </si>
  <si>
    <t>Inversiones T.D Repo Comisión AFP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</si>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</sst>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43" fontId="0" fillId="0" borderId="0" xfId="1" applyFont="1"/>
    <xf numFmtId="0" fontId="5" fillId="0" borderId="0" xfId="0" applyFont="1"/>
    <xf numFmtId="43" fontId="6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43" fontId="7" fillId="2" borderId="0" xfId="1" applyFont="1" applyFill="1"/>
    <xf numFmtId="0" fontId="8" fillId="0" borderId="0" xfId="0" applyFont="1"/>
    <xf numFmtId="0" fontId="0" fillId="2" borderId="0" xfId="0" applyFill="1"/>
    <xf numFmtId="43" fontId="0" fillId="0" borderId="0" xfId="0" applyNumberFormat="1"/>
    <xf numFmtId="43" fontId="6" fillId="2" borderId="0" xfId="0" applyNumberFormat="1" applyFont="1" applyFill="1"/>
    <xf numFmtId="0" fontId="6" fillId="2" borderId="0" xfId="0" applyFont="1" applyFill="1"/>
    <xf numFmtId="43" fontId="7" fillId="2" borderId="0" xfId="0" applyNumberFormat="1" applyFont="1" applyFill="1"/>
    <xf numFmtId="43" fontId="0" fillId="2" borderId="0" xfId="0" applyNumberFormat="1" applyFill="1"/>
    <xf numFmtId="43" fontId="0" fillId="0" borderId="0" xfId="1" applyNumberFormat="1" applyFont="1"/>
    <xf numFmtId="43" fontId="7" fillId="0" borderId="0" xfId="1" applyFont="1"/>
    <xf numFmtId="0" fontId="4" fillId="2" borderId="0" xfId="0" applyFont="1" applyFill="1"/>
    <xf numFmtId="43" fontId="6" fillId="2" borderId="0" xfId="1" applyFont="1" applyFill="1"/>
    <xf numFmtId="43" fontId="0" fillId="0" borderId="0" xfId="1" applyFont="1" applyFill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9" fillId="0" borderId="0" xfId="0" applyFont="1"/>
    <xf numFmtId="43" fontId="7" fillId="0" borderId="1" xfId="0" applyNumberFormat="1" applyFont="1" applyFill="1" applyBorder="1"/>
    <xf numFmtId="43" fontId="0" fillId="0" borderId="0" xfId="0" applyNumberFormat="1" applyFill="1"/>
    <xf numFmtId="0" fontId="0" fillId="0" borderId="0" xfId="0" applyFill="1"/>
    <xf numFmtId="0" fontId="8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43" fontId="7" fillId="0" borderId="0" xfId="0" applyNumberFormat="1" applyFont="1" applyFill="1"/>
    <xf numFmtId="43" fontId="10" fillId="0" borderId="0" xfId="1" applyFont="1" applyFill="1"/>
    <xf numFmtId="0" fontId="7" fillId="0" borderId="0" xfId="0" applyFont="1" applyFill="1"/>
    <xf numFmtId="164" fontId="6" fillId="0" borderId="0" xfId="0" applyNumberFormat="1" applyFont="1" applyFill="1"/>
    <xf numFmtId="164" fontId="0" fillId="0" borderId="0" xfId="0" applyNumberFormat="1"/>
    <xf numFmtId="43" fontId="0" fillId="0" borderId="0" xfId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1</xdr:col>
      <xdr:colOff>238125</xdr:colOff>
      <xdr:row>2</xdr:row>
      <xdr:rowOff>200025</xdr:rowOff>
    </xdr:to>
    <xdr:pic>
      <xdr:nvPicPr>
        <xdr:cNvPr id="2" name="Picture 2" descr="cid:image001.jpg@01D54C69.FFE4F610">
          <a:extLst>
            <a:ext uri="{FF2B5EF4-FFF2-40B4-BE49-F238E27FC236}">
              <a16:creationId xmlns:a16="http://schemas.microsoft.com/office/drawing/2014/main" id="{DA5D081E-D516-4182-9E3B-1726B370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57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A796-DE9D-477F-92EB-8548D5A36DA5}">
  <sheetPr>
    <tabColor indexed="13"/>
    <pageSetUpPr fitToPage="1"/>
  </sheetPr>
  <dimension ref="A1:G93"/>
  <sheetViews>
    <sheetView showGridLines="0" tabSelected="1" topLeftCell="A13" zoomScaleNormal="100" zoomScaleSheetLayoutView="100" workbookViewId="0">
      <selection activeCell="E32" sqref="E32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9.42578125" customWidth="1"/>
    <col min="6" max="6" width="18" bestFit="1" customWidth="1"/>
    <col min="7" max="7" width="17.7109375" style="3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9.42578125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9.42578125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9.42578125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9.42578125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9.42578125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9.42578125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9.42578125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9.42578125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9.42578125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9.42578125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9.42578125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9.42578125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9.42578125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9.42578125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9.42578125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9.42578125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9.42578125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9.42578125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9.42578125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9.42578125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9.42578125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9.42578125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9.42578125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9.42578125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9.42578125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9.42578125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9.42578125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9.42578125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9.42578125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9.42578125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9.42578125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9.42578125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9.42578125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9.42578125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9.42578125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9.42578125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9.42578125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9.42578125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9.42578125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9.42578125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9.42578125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9.42578125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9.42578125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9.42578125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9.42578125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9.42578125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9.42578125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9.42578125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9.42578125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9.42578125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9.42578125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9.42578125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9.42578125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9.42578125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9.42578125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9.42578125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9.42578125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9.42578125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9.42578125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9.42578125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9.42578125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9.42578125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9.42578125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38" t="s">
        <v>0</v>
      </c>
      <c r="B1" s="38"/>
      <c r="C1" s="38"/>
      <c r="D1" s="38"/>
    </row>
    <row r="2" spans="1:5" ht="20.25" x14ac:dyDescent="0.3">
      <c r="A2" s="38" t="s">
        <v>1</v>
      </c>
      <c r="B2" s="38"/>
      <c r="C2" s="38"/>
      <c r="D2" s="38"/>
    </row>
    <row r="3" spans="1:5" ht="26.25" customHeight="1" x14ac:dyDescent="0.3">
      <c r="A3" s="38" t="s">
        <v>2</v>
      </c>
      <c r="B3" s="38"/>
      <c r="C3" s="38"/>
      <c r="D3" s="38"/>
    </row>
    <row r="4" spans="1:5" ht="20.25" x14ac:dyDescent="0.3">
      <c r="A4" s="38" t="s">
        <v>3</v>
      </c>
      <c r="B4" s="38"/>
      <c r="C4" s="38"/>
      <c r="D4" s="38"/>
    </row>
    <row r="5" spans="1:5" ht="15.75" x14ac:dyDescent="0.25">
      <c r="A5" s="1" t="s">
        <v>4</v>
      </c>
    </row>
    <row r="7" spans="1:5" ht="15" x14ac:dyDescent="0.25">
      <c r="B7" s="2" t="s">
        <v>5</v>
      </c>
      <c r="C7" s="3"/>
      <c r="E7" s="3"/>
    </row>
    <row r="8" spans="1:5" ht="14.25" x14ac:dyDescent="0.2">
      <c r="B8" s="4" t="s">
        <v>6</v>
      </c>
      <c r="C8" s="5">
        <v>124768948.45</v>
      </c>
      <c r="D8" s="6" t="s">
        <v>7</v>
      </c>
      <c r="E8" s="3"/>
    </row>
    <row r="9" spans="1:5" ht="14.25" x14ac:dyDescent="0.2">
      <c r="B9" s="4" t="s">
        <v>8</v>
      </c>
      <c r="C9" s="5">
        <v>370314.92</v>
      </c>
      <c r="D9" s="6"/>
      <c r="E9" s="3"/>
    </row>
    <row r="10" spans="1:5" ht="14.25" x14ac:dyDescent="0.2">
      <c r="B10" s="4" t="s">
        <v>9</v>
      </c>
      <c r="C10" s="5">
        <v>6865139.7199999997</v>
      </c>
      <c r="D10" s="6"/>
      <c r="E10" s="3"/>
    </row>
    <row r="11" spans="1:5" x14ac:dyDescent="0.2">
      <c r="B11" t="s">
        <v>10</v>
      </c>
      <c r="C11" s="5">
        <v>73407105.890000001</v>
      </c>
      <c r="E11" s="3"/>
    </row>
    <row r="12" spans="1:5" x14ac:dyDescent="0.2">
      <c r="B12" s="7" t="s">
        <v>11</v>
      </c>
      <c r="C12" s="5">
        <v>90966.96</v>
      </c>
      <c r="E12" s="3"/>
    </row>
    <row r="13" spans="1:5" x14ac:dyDescent="0.2">
      <c r="B13" t="s">
        <v>12</v>
      </c>
      <c r="C13" s="5">
        <v>5921686.3099999996</v>
      </c>
      <c r="E13" s="3"/>
    </row>
    <row r="14" spans="1:5" x14ac:dyDescent="0.2">
      <c r="B14" t="s">
        <v>13</v>
      </c>
      <c r="C14" s="5">
        <v>38544445.329999998</v>
      </c>
    </row>
    <row r="15" spans="1:5" x14ac:dyDescent="0.2">
      <c r="B15" t="s">
        <v>14</v>
      </c>
      <c r="C15" s="5">
        <v>86322.35</v>
      </c>
    </row>
    <row r="16" spans="1:5" x14ac:dyDescent="0.2">
      <c r="B16" t="s">
        <v>15</v>
      </c>
      <c r="C16" s="5">
        <v>1765110.06</v>
      </c>
    </row>
    <row r="17" spans="2:6" x14ac:dyDescent="0.2">
      <c r="B17" t="s">
        <v>16</v>
      </c>
      <c r="C17" s="5">
        <v>537948.81000000006</v>
      </c>
      <c r="D17" s="8"/>
    </row>
    <row r="18" spans="2:6" x14ac:dyDescent="0.2">
      <c r="B18" t="s">
        <v>17</v>
      </c>
      <c r="C18" s="5">
        <v>441655.08</v>
      </c>
      <c r="D18" s="8"/>
    </row>
    <row r="19" spans="2:6" x14ac:dyDescent="0.2">
      <c r="B19" t="s">
        <v>18</v>
      </c>
      <c r="C19" s="5">
        <v>111070.04</v>
      </c>
      <c r="D19" s="8"/>
      <c r="E19" s="3"/>
    </row>
    <row r="20" spans="2:6" x14ac:dyDescent="0.2">
      <c r="B20" t="s">
        <v>19</v>
      </c>
      <c r="C20" s="5">
        <v>61398.55</v>
      </c>
      <c r="D20" s="8"/>
      <c r="E20" s="3"/>
    </row>
    <row r="21" spans="2:6" x14ac:dyDescent="0.2">
      <c r="B21" t="s">
        <v>20</v>
      </c>
      <c r="C21" s="5">
        <v>0</v>
      </c>
      <c r="D21" s="8"/>
      <c r="E21" s="3"/>
    </row>
    <row r="22" spans="2:6" x14ac:dyDescent="0.2">
      <c r="C22" s="3"/>
      <c r="D22" s="8"/>
      <c r="E22" s="3"/>
    </row>
    <row r="23" spans="2:6" x14ac:dyDescent="0.2">
      <c r="C23" s="3"/>
      <c r="D23" s="9">
        <v>252972112.47000006</v>
      </c>
      <c r="E23" s="3"/>
    </row>
    <row r="24" spans="2:6" x14ac:dyDescent="0.2">
      <c r="B24" s="10" t="s">
        <v>21</v>
      </c>
      <c r="C24" s="3"/>
      <c r="D24" s="11"/>
      <c r="E24" s="3"/>
      <c r="F24" s="12"/>
    </row>
    <row r="25" spans="2:6" x14ac:dyDescent="0.2">
      <c r="B25" t="s">
        <v>22</v>
      </c>
      <c r="C25" s="3">
        <v>4262783.74</v>
      </c>
      <c r="D25" s="13"/>
      <c r="E25" s="3"/>
      <c r="F25" s="3"/>
    </row>
    <row r="26" spans="2:6" x14ac:dyDescent="0.2">
      <c r="B26" t="s">
        <v>23</v>
      </c>
      <c r="C26" s="3">
        <v>1560980.17</v>
      </c>
      <c r="D26" s="14"/>
      <c r="E26" s="3"/>
      <c r="F26" s="3"/>
    </row>
    <row r="27" spans="2:6" hidden="1" x14ac:dyDescent="0.2">
      <c r="B27" s="7" t="s">
        <v>24</v>
      </c>
      <c r="C27" s="3">
        <v>0</v>
      </c>
      <c r="D27" s="14"/>
      <c r="E27" s="3"/>
      <c r="F27" s="3"/>
    </row>
    <row r="28" spans="2:6" x14ac:dyDescent="0.2">
      <c r="C28" s="3"/>
      <c r="D28" s="15">
        <f>SUM(C25:C27)</f>
        <v>5823763.9100000001</v>
      </c>
      <c r="E28" s="3"/>
      <c r="F28" s="3"/>
    </row>
    <row r="29" spans="2:6" ht="15" x14ac:dyDescent="0.25">
      <c r="B29" s="2" t="s">
        <v>25</v>
      </c>
      <c r="C29" s="3"/>
      <c r="D29" s="11"/>
      <c r="E29" s="3"/>
      <c r="F29" s="3"/>
    </row>
    <row r="30" spans="2:6" x14ac:dyDescent="0.2">
      <c r="B30" t="s">
        <v>26</v>
      </c>
      <c r="C30" s="5">
        <v>155728131.63</v>
      </c>
      <c r="D30" s="16"/>
      <c r="E30" s="3"/>
      <c r="F30" s="3"/>
    </row>
    <row r="31" spans="2:6" x14ac:dyDescent="0.2">
      <c r="B31" t="s">
        <v>27</v>
      </c>
      <c r="C31" s="5">
        <v>186214294.86000001</v>
      </c>
      <c r="D31" s="12"/>
      <c r="E31" s="3"/>
      <c r="F31" s="3"/>
    </row>
    <row r="32" spans="2:6" x14ac:dyDescent="0.2">
      <c r="B32" s="14" t="s">
        <v>28</v>
      </c>
      <c r="C32" s="12">
        <v>358704479.75</v>
      </c>
      <c r="D32" s="3"/>
      <c r="E32" s="3"/>
      <c r="F32" s="3"/>
    </row>
    <row r="33" spans="2:7" x14ac:dyDescent="0.2">
      <c r="B33" s="14" t="s">
        <v>29</v>
      </c>
      <c r="C33" s="5">
        <v>92683.199999999997</v>
      </c>
      <c r="D33" s="3"/>
      <c r="E33" s="3"/>
      <c r="F33" s="37"/>
    </row>
    <row r="34" spans="2:7" x14ac:dyDescent="0.2">
      <c r="B34" s="14" t="s">
        <v>30</v>
      </c>
      <c r="C34" s="5">
        <v>163393581.69</v>
      </c>
      <c r="D34" s="3"/>
      <c r="E34" s="3"/>
      <c r="F34" s="3"/>
      <c r="G34" s="17"/>
    </row>
    <row r="35" spans="2:7" x14ac:dyDescent="0.2">
      <c r="B35" s="14"/>
      <c r="D35" s="18">
        <f>SUM(C30:C34)</f>
        <v>864133171.13000011</v>
      </c>
      <c r="E35" s="3"/>
      <c r="F35" s="3"/>
    </row>
    <row r="36" spans="2:7" ht="35.25" customHeight="1" x14ac:dyDescent="0.25">
      <c r="B36" s="19" t="s">
        <v>31</v>
      </c>
      <c r="C36" s="3"/>
      <c r="E36" s="3"/>
      <c r="F36" s="3"/>
    </row>
    <row r="37" spans="2:7" x14ac:dyDescent="0.2">
      <c r="B37" s="14" t="s">
        <v>32</v>
      </c>
      <c r="C37" s="3">
        <v>0</v>
      </c>
      <c r="E37" s="3"/>
      <c r="F37" s="3"/>
    </row>
    <row r="38" spans="2:7" x14ac:dyDescent="0.2">
      <c r="B38" s="14" t="s">
        <v>33</v>
      </c>
      <c r="C38" s="20">
        <v>21668.61</v>
      </c>
      <c r="E38" s="3"/>
      <c r="F38" s="3"/>
    </row>
    <row r="39" spans="2:7" x14ac:dyDescent="0.2">
      <c r="B39" s="14" t="s">
        <v>34</v>
      </c>
      <c r="C39" s="20">
        <v>4823.51</v>
      </c>
      <c r="D39" t="s">
        <v>35</v>
      </c>
      <c r="E39" s="3"/>
      <c r="F39" s="3"/>
    </row>
    <row r="40" spans="2:7" x14ac:dyDescent="0.2">
      <c r="B40" s="14" t="s">
        <v>36</v>
      </c>
      <c r="C40" s="20">
        <f>324.25+10816.08</f>
        <v>11140.33</v>
      </c>
      <c r="E40" s="3"/>
      <c r="F40" s="3"/>
    </row>
    <row r="41" spans="2:7" x14ac:dyDescent="0.2">
      <c r="B41" s="14" t="s">
        <v>37</v>
      </c>
      <c r="C41" s="20">
        <f>110.49+2927.42</f>
        <v>3037.91</v>
      </c>
      <c r="E41" s="3"/>
      <c r="F41" s="3"/>
    </row>
    <row r="42" spans="2:7" x14ac:dyDescent="0.2">
      <c r="B42" s="14" t="s">
        <v>38</v>
      </c>
      <c r="C42" s="20">
        <f>3517.96+3329.94</f>
        <v>6847.9</v>
      </c>
      <c r="E42" s="3"/>
      <c r="F42" s="3"/>
    </row>
    <row r="43" spans="2:7" x14ac:dyDescent="0.2">
      <c r="B43" s="14" t="s">
        <v>39</v>
      </c>
      <c r="C43" s="5">
        <f>17020688.1+554704.47</f>
        <v>17575392.57</v>
      </c>
      <c r="E43" s="3"/>
      <c r="F43" s="3"/>
    </row>
    <row r="44" spans="2:7" x14ac:dyDescent="0.2">
      <c r="B44" s="14" t="s">
        <v>40</v>
      </c>
      <c r="C44" s="20">
        <v>5944376.0300000003</v>
      </c>
      <c r="E44" s="3"/>
      <c r="F44" s="3"/>
    </row>
    <row r="45" spans="2:7" x14ac:dyDescent="0.2">
      <c r="B45" s="14" t="s">
        <v>41</v>
      </c>
      <c r="C45" s="20">
        <v>768631.26</v>
      </c>
      <c r="E45" s="3"/>
      <c r="F45" s="3"/>
    </row>
    <row r="46" spans="2:7" x14ac:dyDescent="0.2">
      <c r="B46" s="14" t="s">
        <v>42</v>
      </c>
      <c r="C46" s="20">
        <v>6.6</v>
      </c>
      <c r="E46" s="3"/>
      <c r="F46" s="3"/>
    </row>
    <row r="47" spans="2:7" x14ac:dyDescent="0.2">
      <c r="C47" s="21"/>
      <c r="D47" s="18">
        <f>SUM(C37:C46)</f>
        <v>24335924.720000006</v>
      </c>
      <c r="E47" s="3"/>
      <c r="F47" s="3"/>
    </row>
    <row r="48" spans="2:7" ht="15" x14ac:dyDescent="0.25">
      <c r="B48" s="2" t="s">
        <v>43</v>
      </c>
      <c r="C48" s="3"/>
      <c r="E48" s="3"/>
      <c r="F48" s="3"/>
    </row>
    <row r="49" spans="1:6" x14ac:dyDescent="0.2">
      <c r="B49" t="s">
        <v>44</v>
      </c>
      <c r="C49" s="20">
        <f>4215933790+300000000+2842597611.32+54536904.57+41006640.85+38061401.23+200000000</f>
        <v>7692136347.9699993</v>
      </c>
      <c r="D49" s="12"/>
      <c r="E49" s="3"/>
      <c r="F49" s="3"/>
    </row>
    <row r="50" spans="1:6" x14ac:dyDescent="0.2">
      <c r="B50" t="s">
        <v>34</v>
      </c>
      <c r="C50" s="20">
        <v>69011540.170000002</v>
      </c>
      <c r="E50" s="3"/>
      <c r="F50" s="3"/>
    </row>
    <row r="51" spans="1:6" x14ac:dyDescent="0.2">
      <c r="B51" s="7" t="s">
        <v>45</v>
      </c>
      <c r="C51" s="20"/>
      <c r="E51" s="3"/>
      <c r="F51" s="3"/>
    </row>
    <row r="52" spans="1:6" x14ac:dyDescent="0.2">
      <c r="B52" s="7" t="s">
        <v>46</v>
      </c>
      <c r="C52" s="20">
        <v>68687771.319999993</v>
      </c>
      <c r="E52" s="3"/>
      <c r="F52" s="3"/>
    </row>
    <row r="53" spans="1:6" x14ac:dyDescent="0.2">
      <c r="B53" s="7" t="s">
        <v>47</v>
      </c>
      <c r="C53" s="20">
        <v>22322701.789999999</v>
      </c>
      <c r="E53" s="3"/>
      <c r="F53" s="3"/>
    </row>
    <row r="54" spans="1:6" x14ac:dyDescent="0.2">
      <c r="B54" s="7" t="s">
        <v>33</v>
      </c>
      <c r="C54" s="20">
        <v>23609841.449999999</v>
      </c>
      <c r="E54" s="3"/>
      <c r="F54" s="3"/>
    </row>
    <row r="55" spans="1:6" x14ac:dyDescent="0.2">
      <c r="B55" t="s">
        <v>48</v>
      </c>
      <c r="C55" s="20">
        <v>1815726725.8199999</v>
      </c>
      <c r="D55" s="22"/>
      <c r="E55" s="3"/>
      <c r="F55" s="3"/>
    </row>
    <row r="56" spans="1:6" x14ac:dyDescent="0.2">
      <c r="B56" t="s">
        <v>49</v>
      </c>
      <c r="C56" s="20">
        <v>9253126.7400000002</v>
      </c>
      <c r="D56" s="22"/>
      <c r="E56" s="3"/>
      <c r="F56" s="5"/>
    </row>
    <row r="57" spans="1:6" x14ac:dyDescent="0.2">
      <c r="B57" s="7" t="s">
        <v>50</v>
      </c>
      <c r="C57" s="20">
        <v>67092792.75</v>
      </c>
      <c r="D57" s="22"/>
      <c r="F57" s="3"/>
    </row>
    <row r="58" spans="1:6" x14ac:dyDescent="0.2">
      <c r="B58" s="7" t="s">
        <v>51</v>
      </c>
      <c r="C58" s="20">
        <v>1163383218.3499999</v>
      </c>
      <c r="D58" s="22"/>
      <c r="F58" s="3"/>
    </row>
    <row r="59" spans="1:6" x14ac:dyDescent="0.2">
      <c r="B59" s="7" t="s">
        <v>52</v>
      </c>
      <c r="C59" s="20">
        <v>117175525.13</v>
      </c>
      <c r="D59" s="22"/>
      <c r="F59" s="3"/>
    </row>
    <row r="60" spans="1:6" x14ac:dyDescent="0.2">
      <c r="B60" s="7" t="s">
        <v>53</v>
      </c>
      <c r="C60" s="20">
        <v>67663933.450000003</v>
      </c>
      <c r="D60" s="22"/>
      <c r="E60" s="23"/>
      <c r="F60" s="3"/>
    </row>
    <row r="61" spans="1:6" x14ac:dyDescent="0.2">
      <c r="C61" s="12"/>
      <c r="D61" s="23">
        <f>SUM(C49:C60)</f>
        <v>11116063524.939999</v>
      </c>
      <c r="E61" s="3"/>
      <c r="F61" s="3"/>
    </row>
    <row r="62" spans="1:6" x14ac:dyDescent="0.2">
      <c r="C62" s="3"/>
      <c r="D62" s="24"/>
      <c r="F62" s="3"/>
    </row>
    <row r="63" spans="1:6" ht="15.75" thickBot="1" x14ac:dyDescent="0.3">
      <c r="B63" s="25" t="s">
        <v>54</v>
      </c>
      <c r="D63" s="26">
        <f>SUM(D17:D61)</f>
        <v>12263328497.169998</v>
      </c>
      <c r="E63" s="3"/>
      <c r="F63" s="3"/>
    </row>
    <row r="64" spans="1:6" ht="16.5" thickTop="1" x14ac:dyDescent="0.25">
      <c r="A64" s="1" t="s">
        <v>55</v>
      </c>
      <c r="C64" s="12"/>
      <c r="D64" s="27"/>
      <c r="E64" s="12"/>
      <c r="F64" s="3"/>
    </row>
    <row r="65" spans="2:7" s="28" customFormat="1" x14ac:dyDescent="0.2">
      <c r="D65" s="27"/>
      <c r="E65" s="21"/>
      <c r="F65" s="21"/>
      <c r="G65" s="21"/>
    </row>
    <row r="66" spans="2:7" s="28" customFormat="1" x14ac:dyDescent="0.2">
      <c r="B66" s="29" t="s">
        <v>56</v>
      </c>
      <c r="C66" s="21"/>
      <c r="D66" s="30"/>
      <c r="F66" s="21"/>
      <c r="G66" s="21"/>
    </row>
    <row r="67" spans="2:7" s="28" customFormat="1" x14ac:dyDescent="0.2">
      <c r="B67" s="28" t="s">
        <v>57</v>
      </c>
      <c r="C67" s="5">
        <v>1730577036.52</v>
      </c>
      <c r="D67" s="27"/>
      <c r="E67" s="5"/>
      <c r="F67" s="21"/>
      <c r="G67" s="21"/>
    </row>
    <row r="68" spans="2:7" s="28" customFormat="1" x14ac:dyDescent="0.2">
      <c r="B68" s="28" t="s">
        <v>58</v>
      </c>
      <c r="C68" s="5">
        <v>7708688.1100000003</v>
      </c>
      <c r="D68" s="27"/>
      <c r="F68" s="21"/>
      <c r="G68" s="21"/>
    </row>
    <row r="69" spans="2:7" s="28" customFormat="1" x14ac:dyDescent="0.2">
      <c r="B69" s="31" t="s">
        <v>59</v>
      </c>
      <c r="C69" s="5">
        <v>1318201.1499999999</v>
      </c>
      <c r="D69" s="32"/>
      <c r="E69" s="27"/>
      <c r="F69" s="21"/>
      <c r="G69" s="21"/>
    </row>
    <row r="70" spans="2:7" s="28" customFormat="1" x14ac:dyDescent="0.2">
      <c r="B70" s="31" t="s">
        <v>60</v>
      </c>
      <c r="C70" s="5">
        <v>554704.47</v>
      </c>
      <c r="D70" s="32"/>
      <c r="E70" s="27"/>
      <c r="F70" s="21"/>
      <c r="G70" s="21"/>
    </row>
    <row r="71" spans="2:7" s="28" customFormat="1" x14ac:dyDescent="0.2">
      <c r="B71" s="31" t="s">
        <v>61</v>
      </c>
      <c r="C71" s="5">
        <v>8516427397.0799999</v>
      </c>
      <c r="D71" s="21"/>
      <c r="E71" s="27"/>
      <c r="F71" s="21"/>
      <c r="G71" s="21"/>
    </row>
    <row r="72" spans="2:7" s="28" customFormat="1" x14ac:dyDescent="0.2">
      <c r="B72" s="31" t="s">
        <v>62</v>
      </c>
      <c r="C72" s="30">
        <v>75868782.689999998</v>
      </c>
      <c r="D72" s="21"/>
      <c r="F72" s="21"/>
      <c r="G72" s="21"/>
    </row>
    <row r="73" spans="2:7" s="28" customFormat="1" x14ac:dyDescent="0.2">
      <c r="B73" s="31" t="s">
        <v>63</v>
      </c>
      <c r="C73" s="5">
        <v>1829630237.5899999</v>
      </c>
      <c r="D73" s="21"/>
      <c r="E73" s="27"/>
      <c r="F73" s="33"/>
      <c r="G73" s="21"/>
    </row>
    <row r="74" spans="2:7" s="28" customFormat="1" x14ac:dyDescent="0.2">
      <c r="B74" s="31" t="s">
        <v>64</v>
      </c>
      <c r="C74" s="5">
        <v>17034816.600000001</v>
      </c>
      <c r="D74" s="27"/>
      <c r="E74" s="21"/>
      <c r="F74" s="21"/>
      <c r="G74" s="21"/>
    </row>
    <row r="75" spans="2:7" s="28" customFormat="1" x14ac:dyDescent="0.2">
      <c r="B75" s="31" t="s">
        <v>65</v>
      </c>
      <c r="C75" s="5">
        <v>8481372.8100000005</v>
      </c>
      <c r="D75" s="27"/>
      <c r="E75" s="27"/>
      <c r="F75" s="21"/>
      <c r="G75" s="21"/>
    </row>
    <row r="76" spans="2:7" s="28" customFormat="1" x14ac:dyDescent="0.2">
      <c r="B76" s="31" t="s">
        <v>66</v>
      </c>
      <c r="C76" s="5">
        <f>1248360.06+673100.05</f>
        <v>1921460.11</v>
      </c>
      <c r="F76" s="21"/>
      <c r="G76" s="21"/>
    </row>
    <row r="77" spans="2:7" s="28" customFormat="1" x14ac:dyDescent="0.2">
      <c r="B77" s="31" t="s">
        <v>67</v>
      </c>
      <c r="C77" s="5">
        <v>43037168.780000001</v>
      </c>
      <c r="E77" s="27"/>
      <c r="F77" s="21"/>
      <c r="G77" s="21"/>
    </row>
    <row r="78" spans="2:7" s="28" customFormat="1" x14ac:dyDescent="0.2">
      <c r="B78" s="31" t="s">
        <v>68</v>
      </c>
      <c r="C78" s="5">
        <v>768631.26</v>
      </c>
      <c r="E78" s="21"/>
      <c r="F78" s="21"/>
      <c r="G78" s="21"/>
    </row>
    <row r="79" spans="2:7" s="28" customFormat="1" x14ac:dyDescent="0.2">
      <c r="B79" s="31" t="s">
        <v>69</v>
      </c>
      <c r="C79" s="5">
        <f>22500000+7500000</f>
        <v>30000000</v>
      </c>
      <c r="F79" s="21"/>
      <c r="G79" s="21"/>
    </row>
    <row r="80" spans="2:7" s="28" customFormat="1" ht="16.5" customHeight="1" thickBot="1" x14ac:dyDescent="0.25">
      <c r="B80" s="34" t="s">
        <v>70</v>
      </c>
      <c r="D80" s="26">
        <f>SUM(C67:C79)</f>
        <v>12263328497.170002</v>
      </c>
      <c r="E80" s="27">
        <f>+D80-D63</f>
        <v>0</v>
      </c>
      <c r="F80" s="21"/>
      <c r="G80" s="21"/>
    </row>
    <row r="81" spans="3:7" s="28" customFormat="1" ht="13.5" thickTop="1" x14ac:dyDescent="0.2">
      <c r="C81" s="27"/>
      <c r="D81" s="27"/>
      <c r="E81" s="35"/>
      <c r="F81" s="21"/>
      <c r="G81" s="21"/>
    </row>
    <row r="82" spans="3:7" s="28" customFormat="1" x14ac:dyDescent="0.2">
      <c r="C82" s="27"/>
      <c r="D82" s="12"/>
      <c r="E82" s="35"/>
      <c r="F82" s="27"/>
      <c r="G82" s="21"/>
    </row>
    <row r="83" spans="3:7" s="28" customFormat="1" x14ac:dyDescent="0.2">
      <c r="C83" s="27"/>
      <c r="D83" s="32"/>
      <c r="E83" s="30"/>
      <c r="F83" s="27"/>
      <c r="G83" s="21"/>
    </row>
    <row r="84" spans="3:7" s="28" customFormat="1" x14ac:dyDescent="0.2">
      <c r="D84" s="27"/>
      <c r="E84" s="30"/>
      <c r="G84" s="21"/>
    </row>
    <row r="85" spans="3:7" x14ac:dyDescent="0.2">
      <c r="D85" s="12"/>
      <c r="E85" s="36"/>
    </row>
    <row r="86" spans="3:7" x14ac:dyDescent="0.2">
      <c r="C86" s="36"/>
      <c r="D86" s="12"/>
    </row>
    <row r="87" spans="3:7" x14ac:dyDescent="0.2">
      <c r="E87" s="3"/>
      <c r="F87" s="3"/>
    </row>
    <row r="88" spans="3:7" x14ac:dyDescent="0.2">
      <c r="D88" s="12"/>
      <c r="F88" s="3"/>
    </row>
    <row r="89" spans="3:7" x14ac:dyDescent="0.2">
      <c r="E89" s="12"/>
      <c r="F89" s="36"/>
    </row>
    <row r="91" spans="3:7" x14ac:dyDescent="0.2">
      <c r="C91" s="3"/>
    </row>
    <row r="92" spans="3:7" x14ac:dyDescent="0.2">
      <c r="C92" s="3"/>
    </row>
    <row r="93" spans="3:7" x14ac:dyDescent="0.2">
      <c r="C93" s="36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Jose Israel del Orbe Antonio</cp:lastModifiedBy>
  <dcterms:created xsi:type="dcterms:W3CDTF">2019-09-23T15:47:56Z</dcterms:created>
  <dcterms:modified xsi:type="dcterms:W3CDTF">2019-10-03T13:27:59Z</dcterms:modified>
</cp:coreProperties>
</file>