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DICIEMBRE\"/>
    </mc:Choice>
  </mc:AlternateContent>
  <bookViews>
    <workbookView xWindow="0" yWindow="0" windowWidth="14190" windowHeight="7740"/>
  </bookViews>
  <sheets>
    <sheet name="BALANCE GENERAL  " sheetId="1" r:id="rId1"/>
  </sheets>
  <definedNames>
    <definedName name="_xlnm.Print_Area" localSheetId="0">'BALANCE GENERAL  '!$A$1:$D$74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69" i="1"/>
  <c r="D73" i="1" s="1"/>
  <c r="D54" i="1"/>
  <c r="C46" i="1"/>
  <c r="D44" i="1"/>
  <c r="C40" i="1"/>
  <c r="C39" i="1"/>
  <c r="C38" i="1"/>
  <c r="C36" i="1"/>
  <c r="C33" i="1"/>
  <c r="C31" i="1"/>
  <c r="D34" i="1" s="1"/>
  <c r="D56" i="1" s="1"/>
  <c r="D27" i="1"/>
  <c r="D22" i="1"/>
</calcChain>
</file>

<file path=xl/sharedStrings.xml><?xml version="1.0" encoding="utf-8"?>
<sst xmlns="http://schemas.openxmlformats.org/spreadsheetml/2006/main" count="66" uniqueCount="65">
  <si>
    <t>Tesorería de la Seguridad Social</t>
  </si>
  <si>
    <t xml:space="preserve">Balance General </t>
  </si>
  <si>
    <t>Del Régimen Contributivo</t>
  </si>
  <si>
    <t>Al 31 diciembre  2017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</si>
  <si>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</si>
  <si>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</si>
  <si>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</si>
  <si>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</si>
  <si>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</si>
  <si>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</si>
  <si>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</si>
  <si>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</si>
  <si>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</si>
  <si>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</si>
  <si>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</si>
  <si>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</si>
  <si>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</si>
  <si>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</si>
  <si>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</si>
  <si>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</si>
  <si>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</si>
  <si>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</si>
  <si>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</si>
  <si>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</si>
  <si>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</si>
  <si>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</si>
  <si>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</si>
  <si>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</si>
  <si>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</si>
  <si>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</si>
  <si>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</si>
  <si>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</si>
  <si>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</si>
  <si>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</si>
  <si>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</si>
  <si>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</si>
  <si>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</si>
  <si>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</si>
  <si>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</si>
  <si>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</si>
  <si>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</si>
  <si>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</si>
  <si>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</si>
  <si>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</si>
  <si>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</si>
  <si>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</si>
  <si>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Inversiones Fondos Operativos del SUIR</t>
  </si>
  <si>
    <t>Inversiones en Repo,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</si>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</sst>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164" fontId="7" fillId="0" borderId="1" xfId="0" applyNumberFormat="1" applyFont="1" applyFill="1" applyBorder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6"/>
  <sheetViews>
    <sheetView showGridLines="0" tabSelected="1" zoomScale="110" zoomScaleNormal="110" zoomScaleSheetLayoutView="100" workbookViewId="0">
      <selection activeCell="A3" sqref="A3:D3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192296499.19</v>
      </c>
      <c r="D8" s="6" t="s">
        <v>7</v>
      </c>
      <c r="E8" s="4"/>
    </row>
    <row r="9" spans="1:5" ht="14.25" x14ac:dyDescent="0.2">
      <c r="B9" s="5" t="s">
        <v>8</v>
      </c>
      <c r="C9" s="4">
        <v>3131449.75</v>
      </c>
      <c r="D9" s="6"/>
      <c r="E9" s="4"/>
    </row>
    <row r="10" spans="1:5" ht="14.25" x14ac:dyDescent="0.2">
      <c r="B10" s="5" t="s">
        <v>9</v>
      </c>
      <c r="C10" s="4">
        <v>555321.28</v>
      </c>
      <c r="D10" s="6"/>
      <c r="E10" s="4"/>
    </row>
    <row r="11" spans="1:5" x14ac:dyDescent="0.2">
      <c r="B11" t="s">
        <v>10</v>
      </c>
      <c r="C11" s="4">
        <v>55435419.259999998</v>
      </c>
      <c r="E11" s="4"/>
    </row>
    <row r="12" spans="1:5" x14ac:dyDescent="0.2">
      <c r="B12" s="7" t="s">
        <v>11</v>
      </c>
      <c r="C12" s="4">
        <v>128064.12</v>
      </c>
      <c r="E12" s="4"/>
    </row>
    <row r="13" spans="1:5" x14ac:dyDescent="0.2">
      <c r="B13" t="s">
        <v>12</v>
      </c>
      <c r="C13" s="4">
        <v>4335122.28</v>
      </c>
      <c r="E13" s="4"/>
    </row>
    <row r="14" spans="1:5" x14ac:dyDescent="0.2">
      <c r="B14" t="s">
        <v>13</v>
      </c>
      <c r="C14" s="4">
        <v>0</v>
      </c>
    </row>
    <row r="15" spans="1:5" x14ac:dyDescent="0.2">
      <c r="B15" t="s">
        <v>14</v>
      </c>
      <c r="C15" s="4">
        <v>179708.19</v>
      </c>
    </row>
    <row r="16" spans="1:5" x14ac:dyDescent="0.2">
      <c r="B16" t="s">
        <v>15</v>
      </c>
      <c r="C16" s="4">
        <v>1918151.55</v>
      </c>
    </row>
    <row r="17" spans="2:6" x14ac:dyDescent="0.2">
      <c r="B17" t="s">
        <v>16</v>
      </c>
      <c r="C17" s="4">
        <v>311090.98</v>
      </c>
      <c r="D17" s="8"/>
    </row>
    <row r="18" spans="2:6" x14ac:dyDescent="0.2">
      <c r="B18" t="s">
        <v>17</v>
      </c>
      <c r="C18" s="4">
        <v>642172.68999999994</v>
      </c>
      <c r="D18" s="8"/>
    </row>
    <row r="19" spans="2:6" x14ac:dyDescent="0.2">
      <c r="B19" t="s">
        <v>18</v>
      </c>
      <c r="C19" s="4">
        <v>165875.24</v>
      </c>
      <c r="D19" s="8"/>
      <c r="E19" s="4"/>
    </row>
    <row r="20" spans="2:6" x14ac:dyDescent="0.2">
      <c r="B20" t="s">
        <v>19</v>
      </c>
      <c r="C20" s="4">
        <v>694114.5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259792989.03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2786217.78</v>
      </c>
      <c r="D24" s="11"/>
      <c r="E24" s="4"/>
      <c r="F24" s="4"/>
    </row>
    <row r="25" spans="2:6" x14ac:dyDescent="0.2">
      <c r="B25" t="s">
        <v>22</v>
      </c>
      <c r="C25" s="4">
        <v>1748560.05</v>
      </c>
      <c r="D25" s="7"/>
      <c r="E25" s="4"/>
      <c r="F25" s="4"/>
    </row>
    <row r="26" spans="2:6" x14ac:dyDescent="0.2">
      <c r="B26" s="7" t="s">
        <v>23</v>
      </c>
      <c r="C26" s="4">
        <v>0</v>
      </c>
      <c r="D26" s="7"/>
      <c r="E26" s="4"/>
      <c r="F26" s="4"/>
    </row>
    <row r="27" spans="2:6" x14ac:dyDescent="0.2">
      <c r="C27" s="4"/>
      <c r="D27" s="12">
        <f>SUM(C24:C26)</f>
        <v>4534777.83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3">
        <v>191206612.88</v>
      </c>
      <c r="D29" s="14"/>
      <c r="E29" s="4"/>
      <c r="F29" s="4"/>
    </row>
    <row r="30" spans="2:6" x14ac:dyDescent="0.2">
      <c r="B30" t="s">
        <v>26</v>
      </c>
      <c r="C30" s="13">
        <v>208137682.91</v>
      </c>
      <c r="D30" s="14"/>
      <c r="E30" s="4"/>
      <c r="F30" s="4"/>
    </row>
    <row r="31" spans="2:6" x14ac:dyDescent="0.2">
      <c r="B31" s="15" t="s">
        <v>27</v>
      </c>
      <c r="C31" s="13">
        <f>250061418.98-6.6-2820.84-77.49-56429.45-111224.76</f>
        <v>249890859.84</v>
      </c>
      <c r="D31" s="14"/>
      <c r="E31" s="4"/>
      <c r="F31" s="4"/>
    </row>
    <row r="32" spans="2:6" x14ac:dyDescent="0.2">
      <c r="B32" s="15" t="s">
        <v>28</v>
      </c>
      <c r="C32" s="13">
        <v>10739038.18</v>
      </c>
      <c r="D32" s="4"/>
      <c r="E32" s="4"/>
      <c r="F32" s="4"/>
    </row>
    <row r="33" spans="2:6" x14ac:dyDescent="0.2">
      <c r="B33" s="15" t="s">
        <v>29</v>
      </c>
      <c r="C33" s="13">
        <f>131992779.93</f>
        <v>131992779.93000001</v>
      </c>
      <c r="D33" s="4"/>
      <c r="E33" s="4"/>
      <c r="F33" s="4"/>
    </row>
    <row r="34" spans="2:6" x14ac:dyDescent="0.2">
      <c r="B34" s="15"/>
      <c r="D34" s="9">
        <f>SUM(C29:C33)</f>
        <v>791966973.74000001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x14ac:dyDescent="0.2">
      <c r="B36" s="15" t="s">
        <v>31</v>
      </c>
      <c r="C36" s="13">
        <f>56429.45+2927.42</f>
        <v>59356.869999999995</v>
      </c>
      <c r="D36" t="s">
        <v>32</v>
      </c>
      <c r="E36" s="4"/>
      <c r="F36" s="4"/>
    </row>
    <row r="37" spans="2:6" x14ac:dyDescent="0.2">
      <c r="B37" s="15" t="s">
        <v>33</v>
      </c>
      <c r="C37" s="13">
        <v>2820.84</v>
      </c>
      <c r="E37" s="4"/>
      <c r="F37" s="4"/>
    </row>
    <row r="38" spans="2:6" x14ac:dyDescent="0.2">
      <c r="B38" s="15" t="s">
        <v>34</v>
      </c>
      <c r="C38" s="13">
        <f>77.49+10116.08</f>
        <v>10193.57</v>
      </c>
      <c r="E38" s="4"/>
      <c r="F38" s="4"/>
    </row>
    <row r="39" spans="2:6" x14ac:dyDescent="0.2">
      <c r="B39" s="15" t="s">
        <v>35</v>
      </c>
      <c r="C39" s="13">
        <f>111224.76+3329.94</f>
        <v>114554.7</v>
      </c>
      <c r="E39" s="4"/>
      <c r="F39" s="4"/>
    </row>
    <row r="40" spans="2:6" x14ac:dyDescent="0.2">
      <c r="B40" s="15" t="s">
        <v>36</v>
      </c>
      <c r="C40" s="13">
        <f>11933237.8+554704.47</f>
        <v>12487942.270000001</v>
      </c>
      <c r="E40" s="4"/>
      <c r="F40" s="4"/>
    </row>
    <row r="41" spans="2:6" x14ac:dyDescent="0.2">
      <c r="B41" s="15" t="s">
        <v>37</v>
      </c>
      <c r="C41" s="13">
        <v>1448209.24</v>
      </c>
      <c r="E41" s="4"/>
      <c r="F41" s="4"/>
    </row>
    <row r="42" spans="2:6" x14ac:dyDescent="0.2">
      <c r="B42" s="15" t="s">
        <v>38</v>
      </c>
      <c r="C42" s="13">
        <v>827414.43</v>
      </c>
      <c r="E42" s="4"/>
      <c r="F42" s="4"/>
    </row>
    <row r="43" spans="2:6" x14ac:dyDescent="0.2">
      <c r="B43" s="15" t="s">
        <v>39</v>
      </c>
      <c r="C43" s="13">
        <v>6.6</v>
      </c>
      <c r="E43" s="4"/>
      <c r="F43" s="4"/>
    </row>
    <row r="44" spans="2:6" x14ac:dyDescent="0.2">
      <c r="C44" s="17"/>
      <c r="D44" s="9">
        <f>SUM(C36:C43)</f>
        <v>14950498.520000001</v>
      </c>
      <c r="E44" s="4"/>
      <c r="F44" s="4"/>
    </row>
    <row r="45" spans="2:6" ht="15" x14ac:dyDescent="0.25">
      <c r="B45" s="3" t="s">
        <v>40</v>
      </c>
      <c r="C45" s="4"/>
      <c r="E45" s="4"/>
      <c r="F45" s="4"/>
    </row>
    <row r="46" spans="2:6" x14ac:dyDescent="0.2">
      <c r="B46" t="s">
        <v>41</v>
      </c>
      <c r="C46" s="13">
        <f>1951702226+5253228130.3+20303085.97+71350150.52+104622091.05+18402352.8</f>
        <v>7419608036.6400013</v>
      </c>
      <c r="D46" s="14"/>
      <c r="E46" s="4"/>
      <c r="F46" s="4"/>
    </row>
    <row r="47" spans="2:6" x14ac:dyDescent="0.2">
      <c r="B47" t="s">
        <v>33</v>
      </c>
      <c r="C47" s="13">
        <v>5525000</v>
      </c>
      <c r="E47" s="4"/>
      <c r="F47" s="4"/>
    </row>
    <row r="48" spans="2:6" x14ac:dyDescent="0.2">
      <c r="B48" s="7" t="s">
        <v>42</v>
      </c>
      <c r="C48" s="13">
        <v>16053900</v>
      </c>
      <c r="E48" s="4"/>
      <c r="F48" s="4"/>
    </row>
    <row r="49" spans="1:7" x14ac:dyDescent="0.2">
      <c r="B49" s="7" t="s">
        <v>43</v>
      </c>
      <c r="C49" s="13">
        <v>24271000</v>
      </c>
      <c r="E49" s="4"/>
      <c r="F49" s="4"/>
    </row>
    <row r="50" spans="1:7" x14ac:dyDescent="0.2">
      <c r="B50" s="7" t="s">
        <v>44</v>
      </c>
      <c r="C50" s="13">
        <v>13123700</v>
      </c>
      <c r="E50" s="4"/>
      <c r="F50" s="4"/>
    </row>
    <row r="51" spans="1:7" x14ac:dyDescent="0.2">
      <c r="B51" t="s">
        <v>45</v>
      </c>
      <c r="C51" s="13">
        <v>1374091241.4400001</v>
      </c>
      <c r="D51" s="18"/>
      <c r="E51" s="4"/>
      <c r="F51" s="4"/>
    </row>
    <row r="52" spans="1:7" x14ac:dyDescent="0.2">
      <c r="B52" s="7" t="s">
        <v>46</v>
      </c>
      <c r="C52" s="13">
        <v>58570331.189999998</v>
      </c>
      <c r="D52" s="18"/>
      <c r="F52" s="4"/>
    </row>
    <row r="53" spans="1:7" x14ac:dyDescent="0.2">
      <c r="B53" s="7" t="s">
        <v>47</v>
      </c>
      <c r="C53" s="13">
        <v>836019727.27999997</v>
      </c>
      <c r="D53" s="18"/>
      <c r="F53" s="4"/>
    </row>
    <row r="54" spans="1:7" x14ac:dyDescent="0.2">
      <c r="C54" s="14"/>
      <c r="D54" s="19">
        <f>SUM(C46:C53)</f>
        <v>9747262936.5500031</v>
      </c>
      <c r="E54" s="4"/>
      <c r="F54" s="4"/>
    </row>
    <row r="55" spans="1:7" x14ac:dyDescent="0.2">
      <c r="C55" s="4"/>
      <c r="D55" s="20"/>
      <c r="F55" s="4"/>
    </row>
    <row r="56" spans="1:7" ht="15.75" thickBot="1" x14ac:dyDescent="0.3">
      <c r="B56" s="21" t="s">
        <v>48</v>
      </c>
      <c r="D56" s="22">
        <f>SUM(D17:D54)</f>
        <v>10818508175.670004</v>
      </c>
      <c r="E56" s="4"/>
      <c r="F56" s="4"/>
    </row>
    <row r="57" spans="1:7" ht="16.5" thickTop="1" x14ac:dyDescent="0.25">
      <c r="A57" s="2" t="s">
        <v>49</v>
      </c>
      <c r="C57" s="14"/>
      <c r="D57" s="23"/>
      <c r="E57" s="14"/>
      <c r="F57" s="4"/>
    </row>
    <row r="58" spans="1:7" s="24" customFormat="1" x14ac:dyDescent="0.2">
      <c r="D58" s="23"/>
      <c r="E58" s="17"/>
      <c r="F58" s="17"/>
      <c r="G58" s="17"/>
    </row>
    <row r="59" spans="1:7" s="24" customFormat="1" x14ac:dyDescent="0.2">
      <c r="B59" s="25" t="s">
        <v>50</v>
      </c>
      <c r="C59" s="17"/>
      <c r="F59" s="17"/>
      <c r="G59" s="17"/>
    </row>
    <row r="60" spans="1:7" s="24" customFormat="1" x14ac:dyDescent="0.2">
      <c r="B60" s="24" t="s">
        <v>51</v>
      </c>
      <c r="C60" s="17">
        <v>1258059565.1199999</v>
      </c>
      <c r="D60" s="23"/>
      <c r="F60" s="17"/>
      <c r="G60" s="17"/>
    </row>
    <row r="61" spans="1:7" s="24" customFormat="1" x14ac:dyDescent="0.2">
      <c r="B61" s="24" t="s">
        <v>52</v>
      </c>
      <c r="C61" s="17">
        <v>8622432.5299999993</v>
      </c>
      <c r="D61" s="23"/>
      <c r="F61" s="17"/>
      <c r="G61" s="17"/>
    </row>
    <row r="62" spans="1:7" s="24" customFormat="1" x14ac:dyDescent="0.2">
      <c r="B62" s="26" t="s">
        <v>53</v>
      </c>
      <c r="C62" s="17">
        <v>1456237.4</v>
      </c>
      <c r="D62" s="27"/>
      <c r="E62" s="23"/>
      <c r="F62" s="17"/>
      <c r="G62" s="17"/>
    </row>
    <row r="63" spans="1:7" s="24" customFormat="1" x14ac:dyDescent="0.2">
      <c r="B63" s="26" t="s">
        <v>54</v>
      </c>
      <c r="C63" s="17">
        <v>554704.47</v>
      </c>
      <c r="D63" s="27"/>
      <c r="E63" s="23"/>
      <c r="F63" s="17"/>
      <c r="G63" s="17"/>
    </row>
    <row r="64" spans="1:7" s="24" customFormat="1" x14ac:dyDescent="0.2">
      <c r="B64" s="26" t="s">
        <v>55</v>
      </c>
      <c r="C64" s="17">
        <v>7914564742.1400003</v>
      </c>
      <c r="D64" s="17"/>
      <c r="F64" s="17"/>
      <c r="G64" s="17"/>
    </row>
    <row r="65" spans="2:7" s="24" customFormat="1" x14ac:dyDescent="0.2">
      <c r="B65" s="26" t="s">
        <v>56</v>
      </c>
      <c r="C65" s="28">
        <v>143926017.72999999</v>
      </c>
      <c r="D65" s="17"/>
      <c r="F65" s="17"/>
      <c r="G65" s="17"/>
    </row>
    <row r="66" spans="2:7" s="24" customFormat="1" x14ac:dyDescent="0.2">
      <c r="B66" s="26" t="s">
        <v>57</v>
      </c>
      <c r="C66" s="17">
        <v>1389547572.3499999</v>
      </c>
      <c r="D66" s="17"/>
      <c r="E66" s="23"/>
      <c r="F66" s="29"/>
      <c r="G66" s="17"/>
    </row>
    <row r="67" spans="2:7" s="24" customFormat="1" x14ac:dyDescent="0.2">
      <c r="B67" s="26" t="s">
        <v>58</v>
      </c>
      <c r="C67" s="17">
        <v>29414278</v>
      </c>
      <c r="F67" s="17"/>
      <c r="G67" s="17"/>
    </row>
    <row r="68" spans="2:7" s="24" customFormat="1" x14ac:dyDescent="0.2">
      <c r="B68" s="26" t="s">
        <v>59</v>
      </c>
      <c r="C68" s="17">
        <v>9382766.6699999999</v>
      </c>
      <c r="D68" s="23"/>
      <c r="E68" s="23"/>
      <c r="F68" s="17"/>
      <c r="G68" s="17"/>
    </row>
    <row r="69" spans="2:7" s="24" customFormat="1" x14ac:dyDescent="0.2">
      <c r="B69" s="26" t="s">
        <v>60</v>
      </c>
      <c r="C69" s="17">
        <f>1380303.49+753600.91</f>
        <v>2133904.4</v>
      </c>
      <c r="F69" s="17"/>
      <c r="G69" s="17"/>
    </row>
    <row r="70" spans="2:7" s="24" customFormat="1" x14ac:dyDescent="0.2">
      <c r="B70" s="26" t="s">
        <v>61</v>
      </c>
      <c r="C70" s="17">
        <v>42018540.43</v>
      </c>
      <c r="E70" s="23"/>
      <c r="F70" s="17"/>
      <c r="G70" s="17"/>
    </row>
    <row r="71" spans="2:7" s="24" customFormat="1" x14ac:dyDescent="0.2">
      <c r="B71" s="26" t="s">
        <v>62</v>
      </c>
      <c r="C71" s="17">
        <v>827414.43</v>
      </c>
      <c r="E71" s="17"/>
      <c r="F71" s="17"/>
      <c r="G71" s="17"/>
    </row>
    <row r="72" spans="2:7" s="24" customFormat="1" x14ac:dyDescent="0.2">
      <c r="B72" s="26" t="s">
        <v>63</v>
      </c>
      <c r="C72" s="17">
        <f>13500000+4500000</f>
        <v>18000000</v>
      </c>
      <c r="F72" s="17"/>
      <c r="G72" s="17"/>
    </row>
    <row r="73" spans="2:7" s="24" customFormat="1" ht="16.5" customHeight="1" thickBot="1" x14ac:dyDescent="0.25">
      <c r="B73" s="30" t="s">
        <v>64</v>
      </c>
      <c r="D73" s="31">
        <f>SUM(C60:C72)</f>
        <v>10818508175.67</v>
      </c>
      <c r="E73" s="23"/>
      <c r="F73" s="17"/>
      <c r="G73" s="17"/>
    </row>
    <row r="74" spans="2:7" s="24" customFormat="1" ht="13.5" thickTop="1" x14ac:dyDescent="0.2">
      <c r="C74" s="23"/>
      <c r="D74" s="23"/>
      <c r="E74" s="32"/>
      <c r="F74" s="17"/>
      <c r="G74" s="17"/>
    </row>
    <row r="75" spans="2:7" s="24" customFormat="1" x14ac:dyDescent="0.2">
      <c r="C75" s="23"/>
      <c r="D75" s="23"/>
      <c r="E75" s="32"/>
      <c r="F75" s="23"/>
      <c r="G75" s="17"/>
    </row>
    <row r="76" spans="2:7" s="24" customFormat="1" x14ac:dyDescent="0.2">
      <c r="C76" s="23"/>
      <c r="D76" s="27"/>
      <c r="E76" s="28"/>
      <c r="F76" s="23"/>
      <c r="G76" s="17"/>
    </row>
    <row r="77" spans="2:7" s="24" customFormat="1" x14ac:dyDescent="0.2">
      <c r="D77" s="23"/>
      <c r="E77" s="28"/>
      <c r="G77" s="17"/>
    </row>
    <row r="78" spans="2:7" x14ac:dyDescent="0.2">
      <c r="D78" s="14"/>
      <c r="E78" s="33"/>
    </row>
    <row r="79" spans="2:7" x14ac:dyDescent="0.2">
      <c r="C79" s="33"/>
      <c r="D79" s="14"/>
    </row>
    <row r="80" spans="2:7" x14ac:dyDescent="0.2">
      <c r="E80" s="4"/>
      <c r="F80" s="4"/>
    </row>
    <row r="81" spans="3:6" x14ac:dyDescent="0.2">
      <c r="D81" s="14"/>
      <c r="F81" s="4"/>
    </row>
    <row r="82" spans="3:6" x14ac:dyDescent="0.2">
      <c r="E82" s="14"/>
      <c r="F82" s="33"/>
    </row>
    <row r="84" spans="3:6" x14ac:dyDescent="0.2">
      <c r="C84" s="4"/>
    </row>
    <row r="85" spans="3:6" x14ac:dyDescent="0.2">
      <c r="C85" s="4"/>
    </row>
    <row r="86" spans="3:6" x14ac:dyDescent="0.2">
      <c r="C86" s="33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2018-01-19T19:29:00Z</dcterms:created>
  <dcterms:modified xsi:type="dcterms:W3CDTF">2018-01-19T19:30:22Z</dcterms:modified>
</cp:coreProperties>
</file>