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DICIEMBRE\"/>
    </mc:Choice>
  </mc:AlternateContent>
  <xr:revisionPtr revIDLastSave="0" documentId="8_{D3A5D5C4-7B6C-4E86-A126-676882F50F7E}" xr6:coauthVersionLast="31" xr6:coauthVersionMax="31" xr10:uidLastSave="{00000000-0000-0000-0000-000000000000}"/>
  <bookViews>
    <workbookView xWindow="0" yWindow="0" windowWidth="15360" windowHeight="6615" xr2:uid="{E9079DC1-CAAF-483A-8235-F7D02471DC89}"/>
  </bookViews>
  <sheets>
    <sheet name="BALANCE GENERAL  " sheetId="1" r:id="rId1"/>
  </sheets>
  <definedNames>
    <definedName name="_xlnm.Print_Area" localSheetId="0">'BALANCE GENERAL  '!$A$1:$D$78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73" i="1"/>
  <c r="D77" i="1" s="1"/>
  <c r="C57" i="1"/>
  <c r="C56" i="1"/>
  <c r="C55" i="1"/>
  <c r="C47" i="1"/>
  <c r="D58" i="1" s="1"/>
  <c r="C41" i="1"/>
  <c r="C40" i="1"/>
  <c r="C39" i="1"/>
  <c r="C38" i="1"/>
  <c r="D45" i="1" s="1"/>
  <c r="C31" i="1"/>
  <c r="D34" i="1" s="1"/>
  <c r="D60" i="1" s="1"/>
  <c r="D27" i="1"/>
  <c r="D22" i="1"/>
</calcChain>
</file>

<file path=xl/sharedStrings.xml><?xml version="1.0" encoding="utf-8"?>
<sst xmlns="http://schemas.openxmlformats.org/spreadsheetml/2006/main" count="70" uniqueCount="69">
  <si>
    <t>Tesorería de la Seguridad Social</t>
  </si>
  <si>
    <t xml:space="preserve">Balance General </t>
  </si>
  <si>
    <t>Del Régimen Contributivo</t>
  </si>
  <si>
    <t>Al 31 diciembre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</si>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</sst>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164" fontId="6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685800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79F20-675F-4709-A63D-FC4ACC19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6D5A-4AA6-45B8-9F43-3DD1EDEE5FFE}">
  <sheetPr>
    <tabColor indexed="13"/>
    <pageSetUpPr fitToPage="1"/>
  </sheetPr>
  <dimension ref="A1:G90"/>
  <sheetViews>
    <sheetView showGridLines="0" tabSelected="1" zoomScale="110" zoomScaleNormal="110" zoomScaleSheetLayoutView="100" workbookViewId="0">
      <selection activeCell="D79" sqref="D79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6">
        <v>53190179.200000003</v>
      </c>
      <c r="D8" s="7" t="s">
        <v>7</v>
      </c>
      <c r="E8" s="4"/>
    </row>
    <row r="9" spans="1:5" ht="14.25" x14ac:dyDescent="0.2">
      <c r="B9" s="5" t="s">
        <v>8</v>
      </c>
      <c r="C9" s="6">
        <v>339044.1</v>
      </c>
      <c r="D9" s="7"/>
      <c r="E9" s="4"/>
    </row>
    <row r="10" spans="1:5" ht="14.25" x14ac:dyDescent="0.2">
      <c r="B10" s="5" t="s">
        <v>9</v>
      </c>
      <c r="C10" s="6">
        <v>0</v>
      </c>
      <c r="D10" s="7"/>
      <c r="E10" s="4"/>
    </row>
    <row r="11" spans="1:5" x14ac:dyDescent="0.2">
      <c r="B11" t="s">
        <v>10</v>
      </c>
      <c r="C11" s="6">
        <v>48772359.759999998</v>
      </c>
      <c r="E11" s="4"/>
    </row>
    <row r="12" spans="1:5" x14ac:dyDescent="0.2">
      <c r="B12" s="8" t="s">
        <v>11</v>
      </c>
      <c r="C12" s="6">
        <v>98457.09</v>
      </c>
      <c r="E12" s="4"/>
    </row>
    <row r="13" spans="1:5" x14ac:dyDescent="0.2">
      <c r="B13" t="s">
        <v>12</v>
      </c>
      <c r="C13" s="6">
        <v>6581391.7800000003</v>
      </c>
      <c r="E13" s="4"/>
    </row>
    <row r="14" spans="1:5" x14ac:dyDescent="0.2">
      <c r="B14" t="s">
        <v>13</v>
      </c>
      <c r="C14" s="6">
        <v>19258518.73</v>
      </c>
    </row>
    <row r="15" spans="1:5" x14ac:dyDescent="0.2">
      <c r="B15" t="s">
        <v>14</v>
      </c>
      <c r="C15" s="6">
        <v>4240</v>
      </c>
    </row>
    <row r="16" spans="1:5" x14ac:dyDescent="0.2">
      <c r="B16" t="s">
        <v>15</v>
      </c>
      <c r="C16" s="6">
        <v>2648495.66</v>
      </c>
    </row>
    <row r="17" spans="2:6" x14ac:dyDescent="0.2">
      <c r="B17" t="s">
        <v>16</v>
      </c>
      <c r="C17" s="6">
        <v>8192550.29</v>
      </c>
      <c r="D17" s="9"/>
    </row>
    <row r="18" spans="2:6" x14ac:dyDescent="0.2">
      <c r="B18" t="s">
        <v>17</v>
      </c>
      <c r="C18" s="6">
        <v>14392.04</v>
      </c>
      <c r="D18" s="9"/>
    </row>
    <row r="19" spans="2:6" x14ac:dyDescent="0.2">
      <c r="B19" t="s">
        <v>18</v>
      </c>
      <c r="C19" s="6">
        <v>0</v>
      </c>
      <c r="D19" s="9"/>
      <c r="E19" s="4"/>
    </row>
    <row r="20" spans="2:6" x14ac:dyDescent="0.2">
      <c r="B20" t="s">
        <v>19</v>
      </c>
      <c r="C20" s="6">
        <v>0</v>
      </c>
      <c r="D20" s="9"/>
      <c r="E20" s="4"/>
    </row>
    <row r="21" spans="2:6" x14ac:dyDescent="0.2">
      <c r="C21" s="4"/>
      <c r="D21" s="9"/>
      <c r="E21" s="4"/>
    </row>
    <row r="22" spans="2:6" x14ac:dyDescent="0.2">
      <c r="C22" s="4"/>
      <c r="D22" s="10">
        <f>SUM(C8:C21)</f>
        <v>139099628.65000001</v>
      </c>
      <c r="E22" s="4"/>
    </row>
    <row r="23" spans="2:6" x14ac:dyDescent="0.2">
      <c r="B23" s="11" t="s">
        <v>20</v>
      </c>
      <c r="C23" s="4"/>
      <c r="E23" s="4"/>
    </row>
    <row r="24" spans="2:6" x14ac:dyDescent="0.2">
      <c r="B24" t="s">
        <v>21</v>
      </c>
      <c r="C24" s="4">
        <v>2120000.2400000002</v>
      </c>
      <c r="D24" s="12"/>
      <c r="E24" s="4"/>
      <c r="F24" s="4"/>
    </row>
    <row r="25" spans="2:6" x14ac:dyDescent="0.2">
      <c r="B25" t="s">
        <v>22</v>
      </c>
      <c r="C25" s="4">
        <v>686995.6</v>
      </c>
      <c r="D25" s="8"/>
      <c r="E25" s="4"/>
      <c r="F25" s="4"/>
    </row>
    <row r="26" spans="2:6" hidden="1" x14ac:dyDescent="0.2">
      <c r="B26" s="8" t="s">
        <v>23</v>
      </c>
      <c r="C26" s="4">
        <v>0</v>
      </c>
      <c r="D26" s="8"/>
      <c r="E26" s="4"/>
      <c r="F26" s="4"/>
    </row>
    <row r="27" spans="2:6" x14ac:dyDescent="0.2">
      <c r="C27" s="4"/>
      <c r="D27" s="13">
        <f>SUM(C24:C26)</f>
        <v>2806995.8400000003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6">
        <v>236396400.59999999</v>
      </c>
      <c r="D29" s="14"/>
      <c r="E29" s="4"/>
      <c r="F29" s="4"/>
    </row>
    <row r="30" spans="2:6" x14ac:dyDescent="0.2">
      <c r="B30" t="s">
        <v>26</v>
      </c>
      <c r="C30" s="6">
        <v>108444243.88</v>
      </c>
      <c r="D30" s="14"/>
      <c r="E30" s="4"/>
      <c r="F30" s="4"/>
    </row>
    <row r="31" spans="2:6" x14ac:dyDescent="0.2">
      <c r="B31" s="15" t="s">
        <v>27</v>
      </c>
      <c r="C31" s="6">
        <f>324988391.57-(6.6+933.09+3786.79+6316447.05+5846.91)</f>
        <v>318661371.13</v>
      </c>
      <c r="D31" s="14"/>
      <c r="E31" s="4"/>
      <c r="F31" s="4"/>
    </row>
    <row r="32" spans="2:6" x14ac:dyDescent="0.2">
      <c r="B32" s="15" t="s">
        <v>28</v>
      </c>
      <c r="C32" s="6">
        <v>28354809.66</v>
      </c>
      <c r="D32" s="4"/>
      <c r="E32" s="4"/>
      <c r="F32" s="4"/>
    </row>
    <row r="33" spans="2:6" x14ac:dyDescent="0.2">
      <c r="B33" s="15" t="s">
        <v>29</v>
      </c>
      <c r="C33" s="6">
        <v>135516563.94999999</v>
      </c>
      <c r="D33" s="4"/>
      <c r="E33" s="4"/>
      <c r="F33" s="4"/>
    </row>
    <row r="34" spans="2:6" x14ac:dyDescent="0.2">
      <c r="B34" s="15"/>
      <c r="D34" s="10">
        <f>SUM(C29:C33)</f>
        <v>827373389.22000003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ht="14.25" x14ac:dyDescent="0.2">
      <c r="B36" s="17" t="s">
        <v>31</v>
      </c>
      <c r="C36" s="4">
        <v>0</v>
      </c>
      <c r="E36" s="4"/>
      <c r="F36" s="4"/>
    </row>
    <row r="37" spans="2:6" x14ac:dyDescent="0.2">
      <c r="B37" s="15" t="s">
        <v>32</v>
      </c>
      <c r="C37" s="18">
        <v>933.09</v>
      </c>
      <c r="D37" t="s">
        <v>33</v>
      </c>
      <c r="E37" s="4"/>
      <c r="F37" s="4"/>
    </row>
    <row r="38" spans="2:6" x14ac:dyDescent="0.2">
      <c r="B38" s="15" t="s">
        <v>34</v>
      </c>
      <c r="C38" s="18">
        <f>3786.79+10816.08</f>
        <v>14602.869999999999</v>
      </c>
      <c r="E38" s="4"/>
      <c r="F38" s="4"/>
    </row>
    <row r="39" spans="2:6" x14ac:dyDescent="0.2">
      <c r="B39" s="15" t="s">
        <v>35</v>
      </c>
      <c r="C39" s="18">
        <f>6316447.05+2927.42</f>
        <v>6319374.4699999997</v>
      </c>
      <c r="E39" s="4"/>
      <c r="F39" s="4"/>
    </row>
    <row r="40" spans="2:6" x14ac:dyDescent="0.2">
      <c r="B40" s="15" t="s">
        <v>36</v>
      </c>
      <c r="C40" s="18">
        <f>5846.91+3329.94</f>
        <v>9176.85</v>
      </c>
      <c r="E40" s="4"/>
      <c r="F40" s="4"/>
    </row>
    <row r="41" spans="2:6" x14ac:dyDescent="0.2">
      <c r="B41" s="15" t="s">
        <v>37</v>
      </c>
      <c r="C41" s="6">
        <f>15534987.42+554704.47</f>
        <v>16089691.890000001</v>
      </c>
      <c r="E41" s="4"/>
      <c r="F41" s="4"/>
    </row>
    <row r="42" spans="2:6" x14ac:dyDescent="0.2">
      <c r="B42" s="15" t="s">
        <v>38</v>
      </c>
      <c r="C42" s="18">
        <v>1472019.98</v>
      </c>
      <c r="E42" s="4"/>
      <c r="F42" s="4"/>
    </row>
    <row r="43" spans="2:6" x14ac:dyDescent="0.2">
      <c r="B43" s="15" t="s">
        <v>39</v>
      </c>
      <c r="C43" s="18">
        <v>156868.88</v>
      </c>
      <c r="E43" s="4"/>
      <c r="F43" s="4"/>
    </row>
    <row r="44" spans="2:6" x14ac:dyDescent="0.2">
      <c r="B44" s="15" t="s">
        <v>40</v>
      </c>
      <c r="C44" s="18">
        <v>6.6</v>
      </c>
      <c r="E44" s="4"/>
      <c r="F44" s="4"/>
    </row>
    <row r="45" spans="2:6" x14ac:dyDescent="0.2">
      <c r="C45" s="19"/>
      <c r="D45" s="10">
        <f>SUM(C36:C44)</f>
        <v>24062674.630000003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8">
        <f>3391823120.65+3678033662.17+54607722.25+91300334.03+35612311.48+27556320.92</f>
        <v>7278933471.499999</v>
      </c>
      <c r="D47" s="14"/>
      <c r="E47" s="4"/>
      <c r="F47" s="4"/>
    </row>
    <row r="48" spans="2:6" x14ac:dyDescent="0.2">
      <c r="B48" t="s">
        <v>32</v>
      </c>
      <c r="C48" s="18">
        <v>37752721.869999997</v>
      </c>
      <c r="E48" s="4"/>
      <c r="F48" s="4"/>
    </row>
    <row r="49" spans="1:7" x14ac:dyDescent="0.2">
      <c r="B49" s="8" t="s">
        <v>43</v>
      </c>
      <c r="C49" s="18">
        <v>6280000</v>
      </c>
      <c r="E49" s="4"/>
      <c r="F49" s="4"/>
    </row>
    <row r="50" spans="1:7" x14ac:dyDescent="0.2">
      <c r="B50" s="8" t="s">
        <v>44</v>
      </c>
      <c r="C50" s="18">
        <v>42638991.450000003</v>
      </c>
      <c r="E50" s="4"/>
      <c r="F50" s="4"/>
    </row>
    <row r="51" spans="1:7" x14ac:dyDescent="0.2">
      <c r="B51" s="8" t="s">
        <v>45</v>
      </c>
      <c r="C51" s="18">
        <v>18850016.07</v>
      </c>
      <c r="E51" s="4"/>
      <c r="F51" s="4"/>
    </row>
    <row r="52" spans="1:7" x14ac:dyDescent="0.2">
      <c r="B52" t="s">
        <v>46</v>
      </c>
      <c r="C52" s="18">
        <v>1652610252.6700001</v>
      </c>
      <c r="D52" s="20"/>
      <c r="E52" s="4"/>
      <c r="F52" s="4"/>
    </row>
    <row r="53" spans="1:7" x14ac:dyDescent="0.2">
      <c r="B53" t="s">
        <v>47</v>
      </c>
      <c r="C53" s="18">
        <v>27063692.920000002</v>
      </c>
      <c r="D53" s="20"/>
      <c r="E53" s="4"/>
      <c r="F53" s="4"/>
    </row>
    <row r="54" spans="1:7" x14ac:dyDescent="0.2">
      <c r="B54" s="8" t="s">
        <v>48</v>
      </c>
      <c r="C54" s="18">
        <v>66695002.649999999</v>
      </c>
      <c r="D54" s="20"/>
      <c r="F54" s="4"/>
    </row>
    <row r="55" spans="1:7" x14ac:dyDescent="0.2">
      <c r="B55" s="8" t="s">
        <v>49</v>
      </c>
      <c r="C55" s="18">
        <f>999214026.43+10778685.76</f>
        <v>1009992712.1899999</v>
      </c>
      <c r="D55" s="20"/>
      <c r="F55" s="4"/>
    </row>
    <row r="56" spans="1:7" x14ac:dyDescent="0.2">
      <c r="B56" s="8" t="s">
        <v>50</v>
      </c>
      <c r="C56" s="18">
        <f>115942620.04+47551.09</f>
        <v>115990171.13000001</v>
      </c>
      <c r="D56" s="20"/>
      <c r="F56" s="4"/>
    </row>
    <row r="57" spans="1:7" x14ac:dyDescent="0.2">
      <c r="B57" s="8" t="s">
        <v>51</v>
      </c>
      <c r="C57" s="18">
        <f>57874438.49+127238.04</f>
        <v>58001676.530000001</v>
      </c>
      <c r="D57" s="20"/>
      <c r="F57" s="4"/>
    </row>
    <row r="58" spans="1:7" x14ac:dyDescent="0.2">
      <c r="C58" s="14"/>
      <c r="D58" s="21">
        <f>SUM(C47:C57)</f>
        <v>10314808708.979998</v>
      </c>
      <c r="E58" s="4"/>
      <c r="F58" s="4"/>
    </row>
    <row r="59" spans="1:7" x14ac:dyDescent="0.2">
      <c r="C59" s="4"/>
      <c r="D59" s="22"/>
      <c r="F59" s="4"/>
    </row>
    <row r="60" spans="1:7" ht="15.75" thickBot="1" x14ac:dyDescent="0.3">
      <c r="B60" s="23" t="s">
        <v>52</v>
      </c>
      <c r="D60" s="24">
        <f>SUM(D17:D58)</f>
        <v>11308151397.319998</v>
      </c>
      <c r="E60" s="4"/>
      <c r="F60" s="4"/>
    </row>
    <row r="61" spans="1:7" ht="16.5" thickTop="1" x14ac:dyDescent="0.25">
      <c r="A61" s="2" t="s">
        <v>53</v>
      </c>
      <c r="C61" s="14"/>
      <c r="D61" s="25"/>
      <c r="E61" s="14"/>
      <c r="F61" s="4"/>
    </row>
    <row r="62" spans="1:7" s="26" customFormat="1" x14ac:dyDescent="0.2">
      <c r="D62" s="25"/>
      <c r="E62" s="19"/>
      <c r="F62" s="19"/>
      <c r="G62" s="19"/>
    </row>
    <row r="63" spans="1:7" s="26" customFormat="1" x14ac:dyDescent="0.2">
      <c r="B63" s="27" t="s">
        <v>54</v>
      </c>
      <c r="C63" s="19"/>
      <c r="D63" s="28"/>
      <c r="F63" s="19"/>
      <c r="G63" s="19"/>
    </row>
    <row r="64" spans="1:7" s="26" customFormat="1" x14ac:dyDescent="0.2">
      <c r="B64" s="26" t="s">
        <v>55</v>
      </c>
      <c r="C64" s="6">
        <v>1473243191.45</v>
      </c>
      <c r="D64" s="25"/>
      <c r="F64" s="19"/>
      <c r="G64" s="19"/>
    </row>
    <row r="65" spans="2:7" s="26" customFormat="1" x14ac:dyDescent="0.2">
      <c r="B65" s="26" t="s">
        <v>56</v>
      </c>
      <c r="C65" s="6">
        <v>7679998.71</v>
      </c>
      <c r="D65" s="25"/>
      <c r="F65" s="19"/>
      <c r="G65" s="19"/>
    </row>
    <row r="66" spans="2:7" s="26" customFormat="1" x14ac:dyDescent="0.2">
      <c r="B66" s="29" t="s">
        <v>57</v>
      </c>
      <c r="C66" s="6">
        <v>1195421.69</v>
      </c>
      <c r="D66" s="30"/>
      <c r="E66" s="25"/>
      <c r="F66" s="19"/>
      <c r="G66" s="19"/>
    </row>
    <row r="67" spans="2:7" s="26" customFormat="1" x14ac:dyDescent="0.2">
      <c r="B67" s="29" t="s">
        <v>58</v>
      </c>
      <c r="C67" s="6">
        <v>554704.47</v>
      </c>
      <c r="D67" s="30"/>
      <c r="E67" s="25"/>
      <c r="F67" s="19"/>
      <c r="G67" s="19"/>
    </row>
    <row r="68" spans="2:7" s="26" customFormat="1" x14ac:dyDescent="0.2">
      <c r="B68" s="29" t="s">
        <v>59</v>
      </c>
      <c r="C68" s="6">
        <v>7886462308.54</v>
      </c>
      <c r="D68" s="19"/>
      <c r="F68" s="19"/>
      <c r="G68" s="19"/>
    </row>
    <row r="69" spans="2:7" s="26" customFormat="1" x14ac:dyDescent="0.2">
      <c r="B69" s="29" t="s">
        <v>60</v>
      </c>
      <c r="C69" s="28">
        <v>151069553.59</v>
      </c>
      <c r="D69" s="19"/>
      <c r="F69" s="19"/>
      <c r="G69" s="19"/>
    </row>
    <row r="70" spans="2:7" s="26" customFormat="1" x14ac:dyDescent="0.2">
      <c r="B70" s="29" t="s">
        <v>61</v>
      </c>
      <c r="C70" s="6">
        <v>1666557661.8199999</v>
      </c>
      <c r="D70" s="19"/>
      <c r="E70" s="25"/>
      <c r="F70" s="31"/>
      <c r="G70" s="19"/>
    </row>
    <row r="71" spans="2:7" s="26" customFormat="1" x14ac:dyDescent="0.2">
      <c r="B71" s="29" t="s">
        <v>62</v>
      </c>
      <c r="C71" s="6">
        <v>43198161.390000001</v>
      </c>
      <c r="F71" s="19"/>
      <c r="G71" s="19"/>
    </row>
    <row r="72" spans="2:7" s="26" customFormat="1" x14ac:dyDescent="0.2">
      <c r="B72" s="29" t="s">
        <v>63</v>
      </c>
      <c r="C72" s="6">
        <v>8136929.2800000003</v>
      </c>
      <c r="D72" s="25"/>
      <c r="E72" s="25"/>
      <c r="F72" s="19"/>
      <c r="G72" s="19"/>
    </row>
    <row r="73" spans="2:7" s="26" customFormat="1" x14ac:dyDescent="0.2">
      <c r="B73" s="29" t="s">
        <v>64</v>
      </c>
      <c r="C73" s="6">
        <f>1121899.94+607674.93</f>
        <v>1729574.87</v>
      </c>
      <c r="F73" s="19"/>
      <c r="G73" s="19"/>
    </row>
    <row r="74" spans="2:7" s="26" customFormat="1" x14ac:dyDescent="0.2">
      <c r="B74" s="29" t="s">
        <v>65</v>
      </c>
      <c r="C74" s="6">
        <v>42967022.630000003</v>
      </c>
      <c r="E74" s="25"/>
      <c r="F74" s="19"/>
      <c r="G74" s="19"/>
    </row>
    <row r="75" spans="2:7" s="26" customFormat="1" x14ac:dyDescent="0.2">
      <c r="B75" s="29" t="s">
        <v>66</v>
      </c>
      <c r="C75" s="6">
        <v>156868.88</v>
      </c>
      <c r="E75" s="19"/>
      <c r="F75" s="19"/>
      <c r="G75" s="19"/>
    </row>
    <row r="76" spans="2:7" s="26" customFormat="1" x14ac:dyDescent="0.2">
      <c r="B76" s="29" t="s">
        <v>67</v>
      </c>
      <c r="C76" s="6">
        <f>18900000+6300000</f>
        <v>25200000</v>
      </c>
      <c r="F76" s="19"/>
      <c r="G76" s="19"/>
    </row>
    <row r="77" spans="2:7" s="26" customFormat="1" ht="16.5" customHeight="1" thickBot="1" x14ac:dyDescent="0.25">
      <c r="B77" s="32" t="s">
        <v>68</v>
      </c>
      <c r="D77" s="24">
        <f>SUM(C64:C76)</f>
        <v>11308151397.32</v>
      </c>
      <c r="E77" s="25"/>
      <c r="F77" s="19"/>
      <c r="G77" s="19"/>
    </row>
    <row r="78" spans="2:7" s="26" customFormat="1" ht="13.5" thickTop="1" x14ac:dyDescent="0.2">
      <c r="C78" s="25"/>
      <c r="D78" s="25"/>
      <c r="E78" s="33"/>
      <c r="F78" s="19"/>
      <c r="G78" s="19"/>
    </row>
    <row r="79" spans="2:7" s="26" customFormat="1" x14ac:dyDescent="0.2">
      <c r="C79" s="25"/>
      <c r="D79" s="14"/>
      <c r="E79" s="33"/>
      <c r="F79" s="25"/>
      <c r="G79" s="19"/>
    </row>
    <row r="80" spans="2:7" s="26" customFormat="1" x14ac:dyDescent="0.2">
      <c r="C80" s="25"/>
      <c r="D80" s="30"/>
      <c r="E80" s="28"/>
      <c r="F80" s="25"/>
      <c r="G80" s="19"/>
    </row>
    <row r="81" spans="3:7" s="26" customFormat="1" x14ac:dyDescent="0.2">
      <c r="D81" s="25"/>
      <c r="E81" s="28"/>
      <c r="G81" s="19"/>
    </row>
    <row r="82" spans="3:7" x14ac:dyDescent="0.2">
      <c r="D82" s="14"/>
      <c r="E82" s="34"/>
    </row>
    <row r="83" spans="3:7" x14ac:dyDescent="0.2">
      <c r="C83" s="34"/>
      <c r="D83" s="14"/>
    </row>
    <row r="84" spans="3:7" x14ac:dyDescent="0.2">
      <c r="E84" s="4"/>
      <c r="F84" s="4"/>
    </row>
    <row r="85" spans="3:7" x14ac:dyDescent="0.2">
      <c r="D85" s="14"/>
      <c r="F85" s="4"/>
    </row>
    <row r="86" spans="3:7" x14ac:dyDescent="0.2">
      <c r="E86" s="14"/>
      <c r="F86" s="34"/>
    </row>
    <row r="88" spans="3:7" x14ac:dyDescent="0.2">
      <c r="C88" s="4"/>
    </row>
    <row r="89" spans="3:7" x14ac:dyDescent="0.2">
      <c r="C89" s="4"/>
    </row>
    <row r="90" spans="3:7" x14ac:dyDescent="0.2">
      <c r="C90" s="34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2019-01-15T13:49:33Z</dcterms:created>
  <dcterms:modified xsi:type="dcterms:W3CDTF">2019-01-15T13:50:26Z</dcterms:modified>
</cp:coreProperties>
</file>