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SUIR\ENC. CONTABILIDAD DEL SUIR\ESTADOS FINANCIEROS PARA PUBLICAR EN PÁGINA WEB DE TSS\MARZO\"/>
    </mc:Choice>
  </mc:AlternateContent>
  <xr:revisionPtr revIDLastSave="0" documentId="13_ncr:1_{D5E475A7-2189-475F-90F3-8B1EFA1CFD26}" xr6:coauthVersionLast="36" xr6:coauthVersionMax="36" xr10:uidLastSave="{00000000-0000-0000-0000-000000000000}"/>
  <bookViews>
    <workbookView xWindow="0" yWindow="0" windowWidth="15360" windowHeight="6015" xr2:uid="{C7729E01-EBB9-4C23-834D-C4E687DEC474}"/>
  </bookViews>
  <sheets>
    <sheet name="BALANCE GENERAL  " sheetId="1" r:id="rId1"/>
  </sheets>
  <definedNames>
    <definedName name="_xlnm.Print_Area" localSheetId="0">'BALANCE GENERAL  '!$A$1:$D$78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7" i="1" l="1"/>
  <c r="C74" i="1"/>
  <c r="D78" i="1" s="1"/>
  <c r="D59" i="1"/>
  <c r="C57" i="1"/>
  <c r="C48" i="1"/>
  <c r="D46" i="1"/>
  <c r="C42" i="1"/>
  <c r="C41" i="1"/>
  <c r="C40" i="1"/>
  <c r="C39" i="1"/>
  <c r="C31" i="1"/>
  <c r="D34" i="1" s="1"/>
  <c r="D61" i="1" s="1"/>
  <c r="D27" i="1"/>
  <c r="D22" i="1"/>
</calcChain>
</file>

<file path=xl/sharedStrings.xml><?xml version="1.0" encoding="utf-8"?>
<sst xmlns="http://schemas.openxmlformats.org/spreadsheetml/2006/main" count="71" uniqueCount="70">
  <si>
    <t>Tesorería de la Seguridad Social</t>
  </si>
  <si>
    <t xml:space="preserve">Balance General </t>
  </si>
  <si>
    <t>Del Régimen Contributivo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</si>
  <si>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</si>
  <si>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</si>
  <si>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</si>
  <si>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</si>
  <si>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</si>
  <si>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</si>
  <si>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</si>
  <si>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</si>
  <si>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</si>
  <si>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</si>
  <si>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</si>
  <si>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</si>
  <si>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</si>
  <si>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</si>
  <si>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</si>
  <si>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</si>
  <si>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</si>
  <si>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</si>
  <si>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</si>
  <si>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</si>
  <si>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</si>
  <si>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</si>
  <si>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</si>
  <si>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</si>
  <si>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</si>
  <si>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</si>
  <si>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</si>
  <si>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</si>
  <si>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</si>
  <si>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</si>
  <si>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</si>
  <si>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</si>
  <si>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</si>
  <si>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</si>
  <si>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</si>
  <si>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</si>
  <si>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</si>
  <si>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</si>
  <si>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</si>
  <si>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</si>
  <si>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</si>
  <si>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</si>
  <si>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</si>
  <si>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</si>
  <si>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</si>
  <si>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</si>
  <si>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</si>
  <si>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</si>
  <si>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</si>
  <si>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</si>
  <si>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</si>
  <si>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</si>
  <si>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</si>
  <si>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</si>
  <si>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</si>
  <si>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</si>
  <si>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</si>
  <si>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</si>
  <si>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</si>
  <si>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</si>
  <si>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</si>
  <si>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</si>
  <si>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</si>
  <si>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</si>
  <si>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</si>
  <si>
    <t>Al 31 de marzo  2019</t>
  </si>
  <si>
    <t>Pensionados del Estado (Decreto 18-19)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</si>
</sst>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5" fillId="0" borderId="0" xfId="0" applyFont="1"/>
    <xf numFmtId="43" fontId="6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43" fontId="7" fillId="0" borderId="0" xfId="1" applyFont="1"/>
    <xf numFmtId="0" fontId="8" fillId="0" borderId="0" xfId="0" applyFont="1"/>
    <xf numFmtId="43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43" fontId="6" fillId="2" borderId="0" xfId="1" applyFont="1" applyFill="1"/>
    <xf numFmtId="43" fontId="0" fillId="0" borderId="0" xfId="1" applyFont="1" applyFill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9" fillId="0" borderId="0" xfId="0" applyFont="1"/>
    <xf numFmtId="43" fontId="7" fillId="0" borderId="1" xfId="0" applyNumberFormat="1" applyFont="1" applyFill="1" applyBorder="1"/>
    <xf numFmtId="43" fontId="0" fillId="0" borderId="0" xfId="0" applyNumberFormat="1" applyFill="1"/>
    <xf numFmtId="0" fontId="0" fillId="0" borderId="0" xfId="0" applyFill="1"/>
    <xf numFmtId="0" fontId="8" fillId="0" borderId="0" xfId="0" applyFont="1" applyFill="1"/>
    <xf numFmtId="164" fontId="0" fillId="0" borderId="0" xfId="0" applyNumberFormat="1" applyFill="1"/>
    <xf numFmtId="0" fontId="6" fillId="0" borderId="0" xfId="0" applyFont="1" applyFill="1"/>
    <xf numFmtId="43" fontId="7" fillId="0" borderId="0" xfId="0" applyNumberFormat="1" applyFont="1" applyFill="1"/>
    <xf numFmtId="43" fontId="10" fillId="0" borderId="0" xfId="1" applyFont="1" applyFill="1"/>
    <xf numFmtId="0" fontId="7" fillId="0" borderId="0" xfId="0" applyFont="1" applyFill="1"/>
    <xf numFmtId="164" fontId="6" fillId="0" borderId="0" xfId="0" applyNumberFormat="1" applyFont="1" applyFill="1"/>
    <xf numFmtId="164" fontId="0" fillId="0" borderId="0" xfId="0" applyNumberFormat="1"/>
    <xf numFmtId="0" fontId="2" fillId="0" borderId="0" xfId="0" applyFont="1" applyAlignment="1">
      <alignment horizontal="center"/>
    </xf>
    <xf numFmtId="43" fontId="7" fillId="2" borderId="0" xfId="1" applyFont="1" applyFill="1"/>
    <xf numFmtId="0" fontId="0" fillId="2" borderId="0" xfId="0" applyFill="1"/>
    <xf numFmtId="43" fontId="6" fillId="2" borderId="0" xfId="0" applyNumberFormat="1" applyFont="1" applyFill="1"/>
    <xf numFmtId="43" fontId="7" fillId="2" borderId="0" xfId="0" applyNumberFormat="1" applyFont="1" applyFill="1"/>
    <xf numFmtId="43" fontId="0" fillId="2" borderId="0" xfId="0" applyNumberFormat="1" applyFill="1"/>
    <xf numFmtId="43" fontId="1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685800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3418E-A178-4FE4-94A9-96DBAD32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5174-D243-4C4E-9920-A35519741CE6}">
  <sheetPr>
    <tabColor indexed="13"/>
    <pageSetUpPr fitToPage="1"/>
  </sheetPr>
  <dimension ref="A1:G90"/>
  <sheetViews>
    <sheetView showGridLines="0" tabSelected="1" zoomScale="110" zoomScaleNormal="110" zoomScaleSheetLayoutView="100" workbookViewId="0">
      <selection activeCell="C30" sqref="C30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3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32" t="s">
        <v>0</v>
      </c>
      <c r="B1" s="32"/>
      <c r="C1" s="32"/>
      <c r="D1" s="32"/>
    </row>
    <row r="2" spans="1:5" ht="20.25" x14ac:dyDescent="0.3">
      <c r="A2" s="32" t="s">
        <v>1</v>
      </c>
      <c r="B2" s="32"/>
      <c r="C2" s="32"/>
      <c r="D2" s="32"/>
    </row>
    <row r="3" spans="1:5" ht="26.25" customHeight="1" x14ac:dyDescent="0.3">
      <c r="A3" s="32" t="s">
        <v>2</v>
      </c>
      <c r="B3" s="32"/>
      <c r="C3" s="32"/>
      <c r="D3" s="32"/>
    </row>
    <row r="4" spans="1:5" ht="20.25" x14ac:dyDescent="0.3">
      <c r="A4" s="32" t="s">
        <v>68</v>
      </c>
      <c r="B4" s="32"/>
      <c r="C4" s="32"/>
      <c r="D4" s="32"/>
    </row>
    <row r="5" spans="1:5" ht="15.75" x14ac:dyDescent="0.25">
      <c r="A5" s="1" t="s">
        <v>3</v>
      </c>
    </row>
    <row r="7" spans="1:5" ht="15" x14ac:dyDescent="0.25">
      <c r="B7" s="2" t="s">
        <v>4</v>
      </c>
      <c r="C7" s="3"/>
      <c r="E7" s="3"/>
    </row>
    <row r="8" spans="1:5" ht="14.25" x14ac:dyDescent="0.2">
      <c r="B8" s="4" t="s">
        <v>5</v>
      </c>
      <c r="C8" s="5">
        <v>111988844.22</v>
      </c>
      <c r="D8" s="6" t="s">
        <v>6</v>
      </c>
      <c r="E8" s="3"/>
    </row>
    <row r="9" spans="1:5" ht="14.25" x14ac:dyDescent="0.2">
      <c r="B9" s="4" t="s">
        <v>7</v>
      </c>
      <c r="C9" s="5">
        <v>149016.07</v>
      </c>
      <c r="D9" s="6"/>
      <c r="E9" s="3"/>
    </row>
    <row r="10" spans="1:5" ht="14.25" x14ac:dyDescent="0.2">
      <c r="B10" s="4" t="s">
        <v>8</v>
      </c>
      <c r="C10" s="5">
        <v>9018950.0199999996</v>
      </c>
      <c r="D10" s="6"/>
      <c r="E10" s="3"/>
    </row>
    <row r="11" spans="1:5" x14ac:dyDescent="0.2">
      <c r="B11" t="s">
        <v>9</v>
      </c>
      <c r="C11" s="5">
        <v>49693836.799999997</v>
      </c>
      <c r="E11" s="3"/>
    </row>
    <row r="12" spans="1:5" x14ac:dyDescent="0.2">
      <c r="B12" s="7" t="s">
        <v>10</v>
      </c>
      <c r="C12" s="5">
        <v>158596.01</v>
      </c>
      <c r="E12" s="3"/>
    </row>
    <row r="13" spans="1:5" x14ac:dyDescent="0.2">
      <c r="B13" t="s">
        <v>11</v>
      </c>
      <c r="C13" s="5">
        <v>3862905.8</v>
      </c>
      <c r="E13" s="3"/>
    </row>
    <row r="14" spans="1:5" x14ac:dyDescent="0.2">
      <c r="B14" t="s">
        <v>12</v>
      </c>
      <c r="C14" s="5">
        <v>32805891.949999999</v>
      </c>
    </row>
    <row r="15" spans="1:5" x14ac:dyDescent="0.2">
      <c r="B15" t="s">
        <v>13</v>
      </c>
      <c r="C15" s="5">
        <v>68548.92</v>
      </c>
    </row>
    <row r="16" spans="1:5" x14ac:dyDescent="0.2">
      <c r="B16" t="s">
        <v>14</v>
      </c>
      <c r="C16" s="5">
        <v>1099881.6599999999</v>
      </c>
    </row>
    <row r="17" spans="2:6" x14ac:dyDescent="0.2">
      <c r="B17" t="s">
        <v>15</v>
      </c>
      <c r="C17" s="5">
        <v>519297.81</v>
      </c>
      <c r="D17" s="8"/>
    </row>
    <row r="18" spans="2:6" x14ac:dyDescent="0.2">
      <c r="B18" t="s">
        <v>16</v>
      </c>
      <c r="C18" s="5">
        <v>206579.25</v>
      </c>
      <c r="D18" s="8"/>
    </row>
    <row r="19" spans="2:6" x14ac:dyDescent="0.2">
      <c r="B19" t="s">
        <v>17</v>
      </c>
      <c r="C19" s="5">
        <v>143866.10999999999</v>
      </c>
      <c r="D19" s="8"/>
      <c r="E19" s="3"/>
    </row>
    <row r="20" spans="2:6" x14ac:dyDescent="0.2">
      <c r="B20" t="s">
        <v>18</v>
      </c>
      <c r="C20" s="5">
        <v>355297.54</v>
      </c>
      <c r="D20" s="8"/>
      <c r="E20" s="3"/>
    </row>
    <row r="21" spans="2:6" x14ac:dyDescent="0.2">
      <c r="C21" s="3"/>
      <c r="D21" s="8"/>
      <c r="E21" s="3"/>
    </row>
    <row r="22" spans="2:6" x14ac:dyDescent="0.2">
      <c r="C22" s="3"/>
      <c r="D22" s="33">
        <f>SUM(C8:C21)</f>
        <v>210071512.15999997</v>
      </c>
      <c r="E22" s="3"/>
    </row>
    <row r="23" spans="2:6" x14ac:dyDescent="0.2">
      <c r="B23" s="10" t="s">
        <v>19</v>
      </c>
      <c r="C23" s="3"/>
      <c r="D23" s="34"/>
      <c r="E23" s="3"/>
    </row>
    <row r="24" spans="2:6" x14ac:dyDescent="0.2">
      <c r="B24" t="s">
        <v>20</v>
      </c>
      <c r="C24" s="3">
        <v>2975720.91</v>
      </c>
      <c r="D24" s="35"/>
      <c r="E24" s="3"/>
      <c r="F24" s="3"/>
    </row>
    <row r="25" spans="2:6" x14ac:dyDescent="0.2">
      <c r="B25" t="s">
        <v>21</v>
      </c>
      <c r="C25" s="3">
        <v>61721.97</v>
      </c>
      <c r="D25" s="12"/>
      <c r="E25" s="3"/>
      <c r="F25" s="3"/>
    </row>
    <row r="26" spans="2:6" hidden="1" x14ac:dyDescent="0.2">
      <c r="B26" s="7" t="s">
        <v>22</v>
      </c>
      <c r="C26" s="3">
        <v>0</v>
      </c>
      <c r="D26" s="12"/>
      <c r="E26" s="3"/>
      <c r="F26" s="3"/>
    </row>
    <row r="27" spans="2:6" x14ac:dyDescent="0.2">
      <c r="C27" s="3"/>
      <c r="D27" s="36">
        <f>SUM(C24:C26)</f>
        <v>3037442.8800000004</v>
      </c>
      <c r="E27" s="3"/>
      <c r="F27" s="3"/>
    </row>
    <row r="28" spans="2:6" ht="15" x14ac:dyDescent="0.25">
      <c r="B28" s="2" t="s">
        <v>23</v>
      </c>
      <c r="C28" s="3"/>
      <c r="D28" s="34"/>
      <c r="E28" s="3"/>
      <c r="F28" s="3"/>
    </row>
    <row r="29" spans="2:6" x14ac:dyDescent="0.2">
      <c r="B29" t="s">
        <v>24</v>
      </c>
      <c r="C29" s="5">
        <v>181779384.22</v>
      </c>
      <c r="D29" s="37"/>
      <c r="E29" s="3"/>
      <c r="F29" s="3"/>
    </row>
    <row r="30" spans="2:6" x14ac:dyDescent="0.2">
      <c r="B30" t="s">
        <v>25</v>
      </c>
      <c r="C30" s="5">
        <v>147704580.96000001</v>
      </c>
      <c r="D30" s="11"/>
      <c r="E30" s="3"/>
      <c r="F30" s="3"/>
    </row>
    <row r="31" spans="2:6" x14ac:dyDescent="0.2">
      <c r="B31" s="12" t="s">
        <v>26</v>
      </c>
      <c r="C31" s="5">
        <f>233090986.81-176132.09-6449098.68-110468.92-1288.47-246375-6.6</f>
        <v>226107617.05000001</v>
      </c>
      <c r="D31" s="11"/>
      <c r="E31" s="3"/>
      <c r="F31" s="3"/>
    </row>
    <row r="32" spans="2:6" x14ac:dyDescent="0.2">
      <c r="B32" s="12" t="s">
        <v>27</v>
      </c>
      <c r="C32" s="5">
        <v>5333005.4000000004</v>
      </c>
      <c r="D32" s="3"/>
      <c r="E32" s="3"/>
      <c r="F32" s="3"/>
    </row>
    <row r="33" spans="2:6" x14ac:dyDescent="0.2">
      <c r="B33" s="12" t="s">
        <v>28</v>
      </c>
      <c r="C33" s="5">
        <v>135487367.87</v>
      </c>
      <c r="D33" s="3"/>
      <c r="E33" s="3"/>
      <c r="F33" s="3"/>
    </row>
    <row r="34" spans="2:6" x14ac:dyDescent="0.2">
      <c r="B34" s="12"/>
      <c r="D34" s="9">
        <f>SUM(C29:C33)</f>
        <v>696411955.5</v>
      </c>
      <c r="E34" s="3"/>
      <c r="F34" s="3"/>
    </row>
    <row r="35" spans="2:6" ht="35.25" customHeight="1" x14ac:dyDescent="0.25">
      <c r="B35" s="13" t="s">
        <v>29</v>
      </c>
      <c r="C35" s="3"/>
      <c r="E35" s="3"/>
      <c r="F35" s="3"/>
    </row>
    <row r="36" spans="2:6" ht="14.25" x14ac:dyDescent="0.2">
      <c r="B36" s="14" t="s">
        <v>30</v>
      </c>
      <c r="C36" s="3">
        <v>246375</v>
      </c>
      <c r="E36" s="3"/>
      <c r="F36" s="3"/>
    </row>
    <row r="37" spans="2:6" ht="14.25" x14ac:dyDescent="0.2">
      <c r="B37" s="14" t="s">
        <v>69</v>
      </c>
      <c r="C37" s="38">
        <v>8049671</v>
      </c>
      <c r="E37" s="3"/>
      <c r="F37" s="3"/>
    </row>
    <row r="38" spans="2:6" x14ac:dyDescent="0.2">
      <c r="B38" s="12" t="s">
        <v>31</v>
      </c>
      <c r="C38" s="15">
        <v>1288.47</v>
      </c>
      <c r="D38" t="s">
        <v>32</v>
      </c>
      <c r="E38" s="3"/>
      <c r="F38" s="3"/>
    </row>
    <row r="39" spans="2:6" x14ac:dyDescent="0.2">
      <c r="B39" s="12" t="s">
        <v>33</v>
      </c>
      <c r="C39" s="15">
        <f>110468.92+10816.08</f>
        <v>121285</v>
      </c>
      <c r="E39" s="3"/>
      <c r="F39" s="3"/>
    </row>
    <row r="40" spans="2:6" x14ac:dyDescent="0.2">
      <c r="B40" s="12" t="s">
        <v>34</v>
      </c>
      <c r="C40" s="15">
        <f>6449098.68+2927.42</f>
        <v>6452026.0999999996</v>
      </c>
      <c r="E40" s="3"/>
      <c r="F40" s="3"/>
    </row>
    <row r="41" spans="2:6" x14ac:dyDescent="0.2">
      <c r="B41" s="12" t="s">
        <v>35</v>
      </c>
      <c r="C41" s="15">
        <f>176132.09+3329.94</f>
        <v>179462.03</v>
      </c>
      <c r="E41" s="3"/>
      <c r="F41" s="3"/>
    </row>
    <row r="42" spans="2:6" x14ac:dyDescent="0.2">
      <c r="B42" s="12" t="s">
        <v>36</v>
      </c>
      <c r="C42" s="5">
        <f>17028005.93+554704.47</f>
        <v>17582710.399999999</v>
      </c>
      <c r="E42" s="3"/>
      <c r="F42" s="3"/>
    </row>
    <row r="43" spans="2:6" x14ac:dyDescent="0.2">
      <c r="B43" s="12" t="s">
        <v>37</v>
      </c>
      <c r="C43" s="15">
        <v>1060007.21</v>
      </c>
      <c r="E43" s="3"/>
      <c r="F43" s="3"/>
    </row>
    <row r="44" spans="2:6" x14ac:dyDescent="0.2">
      <c r="B44" s="12" t="s">
        <v>38</v>
      </c>
      <c r="C44" s="15">
        <v>360797.87</v>
      </c>
      <c r="E44" s="3"/>
      <c r="F44" s="3"/>
    </row>
    <row r="45" spans="2:6" x14ac:dyDescent="0.2">
      <c r="B45" s="12" t="s">
        <v>39</v>
      </c>
      <c r="C45" s="15">
        <v>6.6</v>
      </c>
      <c r="E45" s="3"/>
      <c r="F45" s="3"/>
    </row>
    <row r="46" spans="2:6" x14ac:dyDescent="0.2">
      <c r="C46" s="16"/>
      <c r="D46" s="9">
        <f>SUM(C36:C45)</f>
        <v>34053629.679999992</v>
      </c>
      <c r="E46" s="3"/>
      <c r="F46" s="3"/>
    </row>
    <row r="47" spans="2:6" ht="15" x14ac:dyDescent="0.25">
      <c r="B47" s="2" t="s">
        <v>40</v>
      </c>
      <c r="C47" s="3"/>
      <c r="E47" s="3"/>
      <c r="F47" s="3"/>
    </row>
    <row r="48" spans="2:6" x14ac:dyDescent="0.2">
      <c r="B48" t="s">
        <v>41</v>
      </c>
      <c r="C48" s="15">
        <f>1194922225+300000000+5562952775.03+54572241.01+41069785.76+36737379.49+6495760.99+539918.83+100000000</f>
        <v>7297290086.1099997</v>
      </c>
      <c r="D48" s="11"/>
      <c r="E48" s="3"/>
      <c r="F48" s="3"/>
    </row>
    <row r="49" spans="1:7" x14ac:dyDescent="0.2">
      <c r="B49" t="s">
        <v>31</v>
      </c>
      <c r="C49" s="15">
        <v>48270229.75</v>
      </c>
      <c r="E49" s="3"/>
      <c r="F49" s="3"/>
    </row>
    <row r="50" spans="1:7" x14ac:dyDescent="0.2">
      <c r="B50" s="7" t="s">
        <v>42</v>
      </c>
      <c r="C50" s="15">
        <v>0</v>
      </c>
      <c r="E50" s="3"/>
      <c r="F50" s="3"/>
    </row>
    <row r="51" spans="1:7" x14ac:dyDescent="0.2">
      <c r="B51" s="7" t="s">
        <v>43</v>
      </c>
      <c r="C51" s="15">
        <v>48796854.460000001</v>
      </c>
      <c r="E51" s="3"/>
      <c r="F51" s="3"/>
    </row>
    <row r="52" spans="1:7" x14ac:dyDescent="0.2">
      <c r="B52" s="7" t="s">
        <v>44</v>
      </c>
      <c r="C52" s="15">
        <v>19624223.989999998</v>
      </c>
      <c r="E52" s="3"/>
      <c r="F52" s="3"/>
    </row>
    <row r="53" spans="1:7" x14ac:dyDescent="0.2">
      <c r="B53" t="s">
        <v>45</v>
      </c>
      <c r="C53" s="15">
        <v>1722751265.99</v>
      </c>
      <c r="D53" s="17"/>
      <c r="E53" s="3"/>
      <c r="F53" s="3"/>
    </row>
    <row r="54" spans="1:7" x14ac:dyDescent="0.2">
      <c r="B54" t="s">
        <v>46</v>
      </c>
      <c r="C54" s="15">
        <v>2042294.69</v>
      </c>
      <c r="D54" s="17"/>
      <c r="F54" s="3"/>
    </row>
    <row r="55" spans="1:7" x14ac:dyDescent="0.2">
      <c r="B55" s="7" t="s">
        <v>47</v>
      </c>
      <c r="C55" s="15">
        <v>64834547.200000003</v>
      </c>
      <c r="D55" s="17"/>
      <c r="F55" s="3"/>
    </row>
    <row r="56" spans="1:7" x14ac:dyDescent="0.2">
      <c r="B56" s="7" t="s">
        <v>48</v>
      </c>
      <c r="C56" s="15">
        <v>1039386534.79</v>
      </c>
      <c r="D56" s="17"/>
      <c r="F56" s="3"/>
    </row>
    <row r="57" spans="1:7" x14ac:dyDescent="0.2">
      <c r="B57" s="7" t="s">
        <v>49</v>
      </c>
      <c r="C57" s="15">
        <f>119878335+2091193.27</f>
        <v>121969528.27</v>
      </c>
      <c r="D57" s="17"/>
      <c r="F57" s="3"/>
    </row>
    <row r="58" spans="1:7" x14ac:dyDescent="0.2">
      <c r="B58" s="7" t="s">
        <v>50</v>
      </c>
      <c r="C58" s="15">
        <v>66453590.920000002</v>
      </c>
      <c r="D58" s="17"/>
      <c r="E58" s="3"/>
      <c r="F58" s="3"/>
    </row>
    <row r="59" spans="1:7" x14ac:dyDescent="0.2">
      <c r="C59" s="11"/>
      <c r="D59" s="18">
        <f>SUM(C48:C58)</f>
        <v>10431419156.17</v>
      </c>
      <c r="F59" s="3"/>
    </row>
    <row r="60" spans="1:7" x14ac:dyDescent="0.2">
      <c r="C60" s="3"/>
      <c r="D60" s="19"/>
      <c r="E60" s="3"/>
      <c r="F60" s="3"/>
    </row>
    <row r="61" spans="1:7" ht="15.75" thickBot="1" x14ac:dyDescent="0.3">
      <c r="B61" s="20" t="s">
        <v>51</v>
      </c>
      <c r="D61" s="21">
        <f>SUM(D17:D59)</f>
        <v>11374993696.389999</v>
      </c>
      <c r="E61" s="11"/>
      <c r="F61" s="3"/>
    </row>
    <row r="62" spans="1:7" s="23" customFormat="1" ht="16.5" thickTop="1" x14ac:dyDescent="0.25">
      <c r="A62" s="1" t="s">
        <v>52</v>
      </c>
      <c r="B62"/>
      <c r="C62" s="11"/>
      <c r="D62" s="22"/>
      <c r="E62" s="16"/>
      <c r="F62" s="16"/>
      <c r="G62" s="16"/>
    </row>
    <row r="63" spans="1:7" s="23" customFormat="1" x14ac:dyDescent="0.2">
      <c r="D63" s="22"/>
      <c r="F63" s="16"/>
      <c r="G63" s="16"/>
    </row>
    <row r="64" spans="1:7" s="23" customFormat="1" x14ac:dyDescent="0.2">
      <c r="B64" s="24" t="s">
        <v>53</v>
      </c>
      <c r="C64" s="16"/>
      <c r="D64" s="25"/>
      <c r="F64" s="16"/>
      <c r="G64" s="16"/>
    </row>
    <row r="65" spans="2:7" s="23" customFormat="1" x14ac:dyDescent="0.2">
      <c r="B65" s="23" t="s">
        <v>54</v>
      </c>
      <c r="C65" s="5">
        <v>1563096214.25</v>
      </c>
      <c r="D65" s="22"/>
      <c r="F65" s="16"/>
      <c r="G65" s="16"/>
    </row>
    <row r="66" spans="2:7" s="23" customFormat="1" x14ac:dyDescent="0.2">
      <c r="B66" s="23" t="s">
        <v>55</v>
      </c>
      <c r="C66" s="5">
        <v>7467978.6100000003</v>
      </c>
      <c r="D66" s="22"/>
      <c r="E66" s="22"/>
      <c r="F66" s="16"/>
      <c r="G66" s="16"/>
    </row>
    <row r="67" spans="2:7" s="23" customFormat="1" x14ac:dyDescent="0.2">
      <c r="B67" s="26" t="s">
        <v>56</v>
      </c>
      <c r="C67" s="5">
        <v>1252889.79</v>
      </c>
      <c r="D67" s="27"/>
      <c r="E67" s="22"/>
      <c r="F67" s="16"/>
      <c r="G67" s="16"/>
    </row>
    <row r="68" spans="2:7" s="23" customFormat="1" x14ac:dyDescent="0.2">
      <c r="B68" s="26" t="s">
        <v>57</v>
      </c>
      <c r="C68" s="5">
        <v>554704.47</v>
      </c>
      <c r="D68" s="27"/>
      <c r="F68" s="16"/>
      <c r="G68" s="16"/>
    </row>
    <row r="69" spans="2:7" s="23" customFormat="1" x14ac:dyDescent="0.2">
      <c r="B69" s="26" t="s">
        <v>58</v>
      </c>
      <c r="C69" s="5">
        <v>7817416591.9799995</v>
      </c>
      <c r="D69" s="16"/>
      <c r="F69" s="16"/>
      <c r="G69" s="16"/>
    </row>
    <row r="70" spans="2:7" s="23" customFormat="1" x14ac:dyDescent="0.2">
      <c r="B70" s="26" t="s">
        <v>59</v>
      </c>
      <c r="C70" s="25">
        <v>151022355.28999999</v>
      </c>
      <c r="D70" s="16"/>
      <c r="E70" s="22"/>
      <c r="F70" s="28"/>
      <c r="G70" s="16"/>
    </row>
    <row r="71" spans="2:7" s="23" customFormat="1" x14ac:dyDescent="0.2">
      <c r="B71" s="26" t="s">
        <v>60</v>
      </c>
      <c r="C71" s="5">
        <v>1736841557.1800001</v>
      </c>
      <c r="D71" s="16"/>
      <c r="F71" s="16"/>
      <c r="G71" s="16"/>
    </row>
    <row r="72" spans="2:7" s="23" customFormat="1" x14ac:dyDescent="0.2">
      <c r="B72" s="26" t="s">
        <v>61</v>
      </c>
      <c r="C72" s="5">
        <v>20956752.760000002</v>
      </c>
      <c r="E72" s="22"/>
      <c r="F72" s="16"/>
      <c r="G72" s="16"/>
    </row>
    <row r="73" spans="2:7" s="23" customFormat="1" x14ac:dyDescent="0.2">
      <c r="B73" s="26" t="s">
        <v>62</v>
      </c>
      <c r="C73" s="5">
        <v>8325277.79</v>
      </c>
      <c r="D73" s="22"/>
      <c r="F73" s="16"/>
      <c r="G73" s="16"/>
    </row>
    <row r="74" spans="2:7" s="23" customFormat="1" x14ac:dyDescent="0.2">
      <c r="B74" s="26" t="s">
        <v>63</v>
      </c>
      <c r="C74" s="5">
        <f>1182895.87+621126.12</f>
        <v>1804021.9900000002</v>
      </c>
      <c r="E74" s="22"/>
      <c r="F74" s="16"/>
      <c r="G74" s="16"/>
    </row>
    <row r="75" spans="2:7" s="23" customFormat="1" x14ac:dyDescent="0.2">
      <c r="B75" s="26" t="s">
        <v>64</v>
      </c>
      <c r="C75" s="5">
        <v>38894554.409999996</v>
      </c>
      <c r="E75" s="16"/>
      <c r="F75" s="16"/>
      <c r="G75" s="16"/>
    </row>
    <row r="76" spans="2:7" s="23" customFormat="1" x14ac:dyDescent="0.2">
      <c r="B76" s="26" t="s">
        <v>65</v>
      </c>
      <c r="C76" s="5">
        <v>360797.87</v>
      </c>
      <c r="F76" s="16"/>
      <c r="G76" s="16"/>
    </row>
    <row r="77" spans="2:7" s="23" customFormat="1" ht="16.5" customHeight="1" x14ac:dyDescent="0.2">
      <c r="B77" s="26" t="s">
        <v>66</v>
      </c>
      <c r="C77" s="5">
        <f>20250000+6750000</f>
        <v>27000000</v>
      </c>
      <c r="E77" s="22"/>
      <c r="F77" s="16"/>
      <c r="G77" s="16"/>
    </row>
    <row r="78" spans="2:7" s="23" customFormat="1" ht="13.5" thickBot="1" x14ac:dyDescent="0.25">
      <c r="B78" s="29" t="s">
        <v>67</v>
      </c>
      <c r="D78" s="21">
        <f>SUM(C65:C77)</f>
        <v>11374993696.390001</v>
      </c>
      <c r="E78" s="30"/>
      <c r="F78" s="16"/>
      <c r="G78" s="16"/>
    </row>
    <row r="79" spans="2:7" s="23" customFormat="1" ht="13.5" thickTop="1" x14ac:dyDescent="0.2">
      <c r="C79" s="22"/>
      <c r="D79" s="22"/>
      <c r="E79" s="30"/>
      <c r="F79" s="22"/>
      <c r="G79" s="16"/>
    </row>
    <row r="80" spans="2:7" s="23" customFormat="1" x14ac:dyDescent="0.2">
      <c r="C80" s="22"/>
      <c r="D80" s="11"/>
      <c r="E80" s="25"/>
      <c r="F80" s="22"/>
      <c r="G80" s="16"/>
    </row>
    <row r="81" spans="1:7" s="23" customFormat="1" x14ac:dyDescent="0.2">
      <c r="C81" s="22"/>
      <c r="D81" s="27"/>
      <c r="E81" s="25"/>
      <c r="G81" s="16"/>
    </row>
    <row r="82" spans="1:7" x14ac:dyDescent="0.2">
      <c r="A82" s="23"/>
      <c r="B82" s="23"/>
      <c r="C82" s="23"/>
      <c r="D82" s="22"/>
      <c r="E82" s="31"/>
    </row>
    <row r="83" spans="1:7" x14ac:dyDescent="0.2">
      <c r="D83" s="11"/>
    </row>
    <row r="84" spans="1:7" x14ac:dyDescent="0.2">
      <c r="C84" s="31"/>
      <c r="D84" s="11"/>
      <c r="E84" s="3"/>
      <c r="F84" s="3"/>
    </row>
    <row r="85" spans="1:7" x14ac:dyDescent="0.2">
      <c r="F85" s="3"/>
    </row>
    <row r="86" spans="1:7" x14ac:dyDescent="0.2">
      <c r="D86" s="11"/>
      <c r="E86" s="11"/>
      <c r="F86" s="31"/>
    </row>
    <row r="88" spans="1:7" x14ac:dyDescent="0.2">
      <c r="C88" s="3"/>
    </row>
    <row r="89" spans="1:7" x14ac:dyDescent="0.2">
      <c r="C89" s="3"/>
    </row>
    <row r="90" spans="1:7" x14ac:dyDescent="0.2">
      <c r="C90" s="3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Claudia Mota Jimenez</cp:lastModifiedBy>
  <dcterms:created xsi:type="dcterms:W3CDTF">2019-03-11T19:03:23Z</dcterms:created>
  <dcterms:modified xsi:type="dcterms:W3CDTF">2019-05-07T12:56:26Z</dcterms:modified>
</cp:coreProperties>
</file>