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624EADCD-F9C4-4B17-BE75-949A3BF1D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3 Ejecucion " sheetId="3" r:id="rId2"/>
  </sheets>
  <externalReferences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2" l="1"/>
  <c r="N82" i="2" l="1"/>
  <c r="M82" i="2" l="1"/>
  <c r="K84" i="3"/>
  <c r="C82" i="2" l="1"/>
  <c r="B82" i="2" l="1"/>
  <c r="L82" i="2" l="1"/>
  <c r="O82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10" i="2"/>
  <c r="E82" i="2"/>
  <c r="F82" i="2"/>
  <c r="F83" i="2" s="1"/>
  <c r="G82" i="2"/>
  <c r="G83" i="2" s="1"/>
  <c r="H82" i="2"/>
  <c r="H83" i="2" s="1"/>
  <c r="I82" i="2"/>
  <c r="J82" i="2"/>
  <c r="K82" i="2"/>
  <c r="D82" i="2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12" i="3"/>
  <c r="C84" i="3"/>
  <c r="D84" i="3"/>
  <c r="D85" i="3" s="1"/>
  <c r="E84" i="3"/>
  <c r="F84" i="3"/>
  <c r="F85" i="3" s="1"/>
  <c r="G84" i="3"/>
  <c r="H84" i="3"/>
  <c r="I84" i="3"/>
  <c r="J84" i="3"/>
  <c r="L84" i="3"/>
  <c r="M84" i="3"/>
  <c r="B84" i="3"/>
  <c r="C85" i="3" l="1"/>
  <c r="E83" i="2"/>
  <c r="N84" i="3"/>
  <c r="P82" i="2"/>
  <c r="N85" i="3" l="1"/>
  <c r="P83" i="2"/>
</calcChain>
</file>

<file path=xl/sharedStrings.xml><?xml version="1.0" encoding="utf-8"?>
<sst xmlns="http://schemas.openxmlformats.org/spreadsheetml/2006/main" count="257" uniqueCount="108">
  <si>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</si>
  <si>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</si>
  <si>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</si>
  <si>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</si>
  <si>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</si>
  <si>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</si>
  <si>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</si>
  <si>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</si>
  <si>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</si>
  <si>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</si>
  <si>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</si>
  <si>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</si>
  <si>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</si>
  <si>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</si>
  <si>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</si>
  <si>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</si>
  <si>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</si>
  <si>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</si>
  <si>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</si>
  <si>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</si>
  <si>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</si>
  <si>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</si>
  <si>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</si>
  <si>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</si>
  <si>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</si>
  <si>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</si>
  <si>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</si>
  <si>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</si>
  <si>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</si>
  <si>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</si>
  <si>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</si>
  <si>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</si>
  <si>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</si>
  <si>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</si>
  <si>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</si>
  <si>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</si>
  <si>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</si>
  <si>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</si>
  <si>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</si>
  <si>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</si>
  <si>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</si>
  <si>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</si>
  <si>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</si>
  <si>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</si>
  <si>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</si>
  <si>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</si>
  <si>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</si>
  <si>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</si>
  <si>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</si>
  <si>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</si>
  <si>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</si>
  <si>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</si>
  <si>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</si>
  <si>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</si>
  <si>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</si>
  <si>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</si>
  <si>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</si>
  <si>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</si>
  <si>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</si>
  <si>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</si>
  <si>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</si>
  <si>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</si>
  <si>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</si>
  <si>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</si>
  <si>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</si>
  <si>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</si>
  <si>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</si>
  <si>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</si>
  <si>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</si>
  <si>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</si>
  <si>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</si>
  <si>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</si>
  <si>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</si>
  <si>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</si>
  <si>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</si>
  <si>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</si>
  <si>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</si>
  <si>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</si>
  <si>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</si>
  <si>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</si>
  <si>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</si>
  <si>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</si>
  <si>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</si>
  <si>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</si>
  <si>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</si>
  <si>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</si>
  <si>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</si>
  <si>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</si>
  <si>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</si>
  <si>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</si>
  <si>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</si>
  <si>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</si>
  <si>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</si>
  <si>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</si>
  <si>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</si>
  <si>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 xml:space="preserve">TESORERIA DE LA SEGURIDAD SOCIAL </t>
  </si>
  <si>
    <t xml:space="preserve"> </t>
  </si>
  <si>
    <t>Jose Israel Del Orbe</t>
  </si>
  <si>
    <t>Director de Finanzas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</si>
  <si>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</si>
  <si>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</si>
  <si>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</si>
  <si>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**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</si>
  <si>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(**adicion balance incial)</t>
    </r>
  </si>
  <si>
    <t>Fuente :  SIGEF</t>
  </si>
  <si>
    <t>DOS MIL VENTITRES {2023}</t>
  </si>
  <si>
    <t>Fecha de registro: hasta el [31] de [mayo] del [2023]</t>
  </si>
  <si>
    <t>Fecha de imputación: hasta el [31] de [mayo]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</si>
</sst>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26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9" xfId="0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3" fontId="8" fillId="0" borderId="0" xfId="1" applyFont="1" applyAlignment="1">
      <alignment wrapText="1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0" fillId="0" borderId="0" xfId="0" applyNumberFormat="1"/>
    <xf numFmtId="43" fontId="0" fillId="0" borderId="0" xfId="1" applyFont="1"/>
    <xf numFmtId="0" fontId="0" fillId="0" borderId="11" xfId="0" applyBorder="1"/>
    <xf numFmtId="43" fontId="0" fillId="0" borderId="11" xfId="1" applyFont="1" applyBorder="1"/>
    <xf numFmtId="0" fontId="0" fillId="0" borderId="0" xfId="0" applyAlignment="1">
      <alignment vertic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/>
    <xf numFmtId="43" fontId="10" fillId="0" borderId="0" xfId="1" applyFont="1"/>
    <xf numFmtId="43" fontId="12" fillId="5" borderId="2" xfId="1" applyFont="1" applyFill="1" applyBorder="1" applyAlignment="1">
      <alignment horizontal="center" vertical="center" wrapText="1"/>
    </xf>
    <xf numFmtId="43" fontId="10" fillId="6" borderId="0" xfId="1" applyFont="1" applyFill="1"/>
    <xf numFmtId="43" fontId="11" fillId="5" borderId="0" xfId="1" applyFont="1" applyFill="1" applyBorder="1" applyAlignment="1">
      <alignment horizontal="center" vertical="center" wrapText="1"/>
    </xf>
    <xf numFmtId="0" fontId="0" fillId="6" borderId="0" xfId="0" applyFill="1"/>
    <xf numFmtId="43" fontId="16" fillId="0" borderId="0" xfId="1" applyFont="1" applyAlignment="1">
      <alignment wrapText="1"/>
    </xf>
    <xf numFmtId="43" fontId="7" fillId="3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6" borderId="0" xfId="1" applyFont="1" applyFill="1"/>
    <xf numFmtId="43" fontId="16" fillId="0" borderId="0" xfId="0" applyNumberFormat="1" applyFont="1"/>
    <xf numFmtId="43" fontId="17" fillId="4" borderId="0" xfId="1" applyFont="1" applyFill="1"/>
    <xf numFmtId="43" fontId="20" fillId="0" borderId="0" xfId="1" applyFont="1" applyAlignment="1">
      <alignment horizontal="right"/>
    </xf>
    <xf numFmtId="43" fontId="0" fillId="0" borderId="0" xfId="1" applyFont="1" applyBorder="1" applyAlignment="1"/>
    <xf numFmtId="43" fontId="9" fillId="0" borderId="0" xfId="0" applyNumberFormat="1" applyFont="1"/>
    <xf numFmtId="43" fontId="13" fillId="3" borderId="3" xfId="1" applyFont="1" applyFill="1" applyBorder="1" applyAlignment="1">
      <alignment horizontal="center"/>
    </xf>
    <xf numFmtId="43" fontId="14" fillId="0" borderId="1" xfId="1" applyFont="1" applyBorder="1"/>
    <xf numFmtId="43" fontId="15" fillId="0" borderId="0" xfId="1" applyFont="1"/>
    <xf numFmtId="4" fontId="0" fillId="0" borderId="0" xfId="0" applyNumberFormat="1"/>
    <xf numFmtId="165" fontId="0" fillId="0" borderId="0" xfId="0" applyNumberFormat="1"/>
    <xf numFmtId="43" fontId="2" fillId="3" borderId="3" xfId="1" applyFont="1" applyFill="1" applyBorder="1" applyAlignment="1">
      <alignment horizontal="center"/>
    </xf>
    <xf numFmtId="43" fontId="9" fillId="0" borderId="0" xfId="1" applyFont="1"/>
    <xf numFmtId="164" fontId="20" fillId="0" borderId="0" xfId="3" applyFont="1" applyAlignment="1">
      <alignment horizontal="right"/>
    </xf>
    <xf numFmtId="43" fontId="22" fillId="0" borderId="0" xfId="1" applyFont="1" applyAlignment="1">
      <alignment horizontal="right"/>
    </xf>
    <xf numFmtId="43" fontId="16" fillId="0" borderId="0" xfId="1" applyFont="1" applyAlignment="1">
      <alignment vertical="center" wrapText="1"/>
    </xf>
    <xf numFmtId="43" fontId="15" fillId="0" borderId="0" xfId="1" applyFont="1" applyAlignment="1">
      <alignment vertical="center" wrapText="1"/>
    </xf>
    <xf numFmtId="43" fontId="23" fillId="0" borderId="0" xfId="1" applyFont="1" applyAlignment="1">
      <alignment horizontal="right"/>
    </xf>
    <xf numFmtId="4" fontId="15" fillId="0" borderId="0" xfId="0" applyNumberFormat="1" applyFont="1"/>
    <xf numFmtId="43" fontId="22" fillId="6" borderId="0" xfId="1" applyFont="1" applyFill="1" applyAlignment="1">
      <alignment horizontal="right"/>
    </xf>
    <xf numFmtId="43" fontId="16" fillId="6" borderId="0" xfId="1" applyFont="1" applyFill="1" applyAlignment="1">
      <alignment wrapText="1"/>
    </xf>
    <xf numFmtId="0" fontId="22" fillId="0" borderId="0" xfId="0" applyFont="1" applyAlignment="1">
      <alignment horizontal="right"/>
    </xf>
    <xf numFmtId="43" fontId="17" fillId="7" borderId="0" xfId="1" applyFont="1" applyFill="1"/>
    <xf numFmtId="43" fontId="2" fillId="8" borderId="2" xfId="1" applyFont="1" applyFill="1" applyBorder="1" applyAlignment="1">
      <alignment vertical="center"/>
    </xf>
    <xf numFmtId="43" fontId="2" fillId="8" borderId="2" xfId="1" applyFont="1" applyFill="1" applyBorder="1"/>
    <xf numFmtId="43" fontId="18" fillId="8" borderId="2" xfId="1" applyFont="1" applyFill="1" applyBorder="1"/>
    <xf numFmtId="43" fontId="19" fillId="8" borderId="2" xfId="1" applyFont="1" applyFill="1" applyBorder="1"/>
    <xf numFmtId="0" fontId="17" fillId="7" borderId="0" xfId="0" applyFont="1" applyFill="1"/>
    <xf numFmtId="0" fontId="2" fillId="8" borderId="2" xfId="0" applyFont="1" applyFill="1" applyBorder="1" applyAlignment="1">
      <alignment vertical="center"/>
    </xf>
    <xf numFmtId="165" fontId="2" fillId="8" borderId="2" xfId="0" applyNumberFormat="1" applyFont="1" applyFill="1" applyBorder="1"/>
    <xf numFmtId="0" fontId="0" fillId="0" borderId="12" xfId="0" applyBorder="1" applyAlignment="1">
      <alignment horizontal="center"/>
    </xf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top" wrapText="1" readingOrder="1"/>
    </xf>
    <xf numFmtId="0" fontId="2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5" fillId="0" borderId="5" xfId="0" applyFont="1" applyBorder="1" applyAlignment="1">
      <alignment horizontal="center" vertical="center" wrapText="1" readingOrder="1"/>
    </xf>
    <xf numFmtId="0" fontId="25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</xdr:colOff>
      <xdr:row>0</xdr:row>
      <xdr:rowOff>0</xdr:rowOff>
    </xdr:from>
    <xdr:to>
      <xdr:col>16</xdr:col>
      <xdr:colOff>46710</xdr:colOff>
      <xdr:row>4</xdr:row>
      <xdr:rowOff>184785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1725275" y="438150"/>
          <a:ext cx="1284960" cy="12515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1401535</xdr:colOff>
      <xdr:row>0</xdr:row>
      <xdr:rowOff>122465</xdr:rowOff>
    </xdr:from>
    <xdr:to>
      <xdr:col>14</xdr:col>
      <xdr:colOff>40821</xdr:colOff>
      <xdr:row>7</xdr:row>
      <xdr:rowOff>152129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137821" y="122465"/>
          <a:ext cx="1891393" cy="16625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FEBR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PRESENTACION%20PAGINA%202023\PRESUPUESTO\REPORTES\REPORTE%20SIGEF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Administrativa\BIANKA\DIRECCION%20FINANZAS\ESTADOS%20FINANCIEROS%202023\ESTADOS%20FINANCIEROS\PRESUPUESTO%202023\REPORTE%20SIGEF%20PRESENTACION%20ABRIL%20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IANKA~1\AppData\Local\Temp\42\Rar$DI00.153\EG004_00107132300_20230605085808_kXn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1615938097.3399999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1599252046.49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1623378169.3599999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3">
          <cell r="C3">
            <v>1615415160.23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E96"/>
  <sheetViews>
    <sheetView showGridLines="0" tabSelected="1" workbookViewId="0">
      <selection activeCell="S8" sqref="S8"/>
    </sheetView>
  </sheetViews>
  <sheetFormatPr defaultColWidth="11.42578125" defaultRowHeight="15" x14ac:dyDescent="0.25"/>
  <cols>
    <col min="1" max="1" width="52.28515625" customWidth="1"/>
    <col min="2" max="3" width="17.5703125" customWidth="1"/>
    <col min="4" max="4" width="17" style="16" customWidth="1"/>
    <col min="5" max="5" width="16.7109375" style="16" customWidth="1"/>
    <col min="6" max="6" width="17.85546875" customWidth="1"/>
    <col min="7" max="7" width="17.7109375" customWidth="1"/>
    <col min="8" max="8" width="18.7109375" customWidth="1"/>
    <col min="9" max="9" width="17.28515625" hidden="1" customWidth="1"/>
    <col min="10" max="10" width="17.85546875" hidden="1" customWidth="1"/>
    <col min="11" max="11" width="17.5703125" hidden="1" customWidth="1"/>
    <col min="12" max="12" width="17" hidden="1" customWidth="1"/>
    <col min="13" max="13" width="16.5703125" hidden="1" customWidth="1"/>
    <col min="14" max="14" width="15.140625" style="39" hidden="1" customWidth="1"/>
    <col min="15" max="15" width="17.140625" hidden="1" customWidth="1"/>
    <col min="16" max="16" width="19" customWidth="1"/>
    <col min="18" max="18" width="16.85546875" bestFit="1" customWidth="1"/>
    <col min="19" max="19" width="17" customWidth="1"/>
  </cols>
  <sheetData>
    <row r="1" spans="1:17" ht="36.75" customHeight="1" x14ac:dyDescent="0.25">
      <c r="A1" s="66" t="s">
        <v>95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7" ht="15.75" x14ac:dyDescent="0.25">
      <c r="A2" s="71" t="s">
        <v>105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7" ht="15.75" customHeight="1" x14ac:dyDescent="0.25">
      <c r="A3" s="73" t="s">
        <v>92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7" ht="15.75" customHeight="1" x14ac:dyDescent="0.25">
      <c r="A4" s="62" t="s">
        <v>77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6" spans="1:17" ht="25.5" customHeight="1" x14ac:dyDescent="0.25">
      <c r="A6" s="68" t="s">
        <v>66</v>
      </c>
      <c r="B6" s="69" t="s">
        <v>94</v>
      </c>
      <c r="C6" s="69" t="s">
        <v>93</v>
      </c>
      <c r="D6" s="63" t="s">
        <v>91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5"/>
    </row>
    <row r="7" spans="1:17" x14ac:dyDescent="0.25">
      <c r="A7" s="68"/>
      <c r="B7" s="70"/>
      <c r="C7" s="70"/>
      <c r="D7" s="42" t="s">
        <v>79</v>
      </c>
      <c r="E7" s="42" t="s">
        <v>80</v>
      </c>
      <c r="F7" s="7" t="s">
        <v>81</v>
      </c>
      <c r="G7" s="7" t="s">
        <v>82</v>
      </c>
      <c r="H7" s="8" t="s">
        <v>83</v>
      </c>
      <c r="I7" s="7" t="s">
        <v>84</v>
      </c>
      <c r="J7" s="8" t="s">
        <v>85</v>
      </c>
      <c r="K7" s="7" t="s">
        <v>86</v>
      </c>
      <c r="L7" s="7" t="s">
        <v>87</v>
      </c>
      <c r="M7" s="7" t="s">
        <v>88</v>
      </c>
      <c r="N7" s="37" t="s">
        <v>89</v>
      </c>
      <c r="O7" s="8" t="s">
        <v>90</v>
      </c>
      <c r="P7" s="7" t="s">
        <v>78</v>
      </c>
    </row>
    <row r="8" spans="1:17" x14ac:dyDescent="0.25">
      <c r="A8" s="1" t="s">
        <v>0</v>
      </c>
      <c r="B8" s="2"/>
      <c r="C8" s="2"/>
      <c r="D8" s="30"/>
      <c r="E8" s="30"/>
      <c r="F8" s="2"/>
      <c r="G8" s="2"/>
      <c r="H8" s="2"/>
      <c r="I8" s="2"/>
      <c r="J8" s="2"/>
      <c r="K8" s="2"/>
      <c r="L8" s="2"/>
      <c r="M8" s="2"/>
      <c r="N8" s="38"/>
      <c r="O8" s="2"/>
      <c r="P8" s="2"/>
    </row>
    <row r="9" spans="1:17" x14ac:dyDescent="0.25">
      <c r="A9" s="3" t="s">
        <v>1</v>
      </c>
      <c r="B9" s="4"/>
      <c r="C9" s="4"/>
    </row>
    <row r="10" spans="1:17" x14ac:dyDescent="0.25">
      <c r="A10" s="5" t="s">
        <v>2</v>
      </c>
      <c r="B10" s="34">
        <v>348093316</v>
      </c>
      <c r="C10" s="34">
        <v>348093316</v>
      </c>
      <c r="D10" s="34">
        <v>22936000</v>
      </c>
      <c r="E10" s="45">
        <v>23112470.93</v>
      </c>
      <c r="F10" s="45">
        <v>22853500</v>
      </c>
      <c r="G10" s="50">
        <v>23409166.670000002</v>
      </c>
      <c r="H10" s="45">
        <v>23531252.300000001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2">
        <f>SUM(D10:O10)</f>
        <v>115842389.90000001</v>
      </c>
    </row>
    <row r="11" spans="1:17" x14ac:dyDescent="0.25">
      <c r="A11" s="5" t="s">
        <v>3</v>
      </c>
      <c r="B11" s="34">
        <v>81146013</v>
      </c>
      <c r="C11" s="46">
        <v>86329513</v>
      </c>
      <c r="D11" s="34">
        <v>463196.42</v>
      </c>
      <c r="E11" s="45">
        <v>480442.87</v>
      </c>
      <c r="F11" s="45">
        <v>467266.54</v>
      </c>
      <c r="G11" s="50">
        <v>19470988.890000001</v>
      </c>
      <c r="H11" s="45">
        <v>586154.39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2">
        <f t="shared" ref="P11:P74" si="0">SUM(D11:O11)</f>
        <v>21468049.109999999</v>
      </c>
    </row>
    <row r="12" spans="1:17" x14ac:dyDescent="0.25">
      <c r="A12" s="5" t="s">
        <v>4</v>
      </c>
      <c r="B12" s="34">
        <v>0</v>
      </c>
      <c r="C12" s="34">
        <v>0</v>
      </c>
      <c r="D12" s="28">
        <v>0</v>
      </c>
      <c r="E12" s="28">
        <v>0</v>
      </c>
      <c r="F12" s="28">
        <v>0</v>
      </c>
      <c r="G12" s="51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32">
        <f t="shared" si="0"/>
        <v>0</v>
      </c>
      <c r="Q12" s="6"/>
    </row>
    <row r="13" spans="1:17" x14ac:dyDescent="0.25">
      <c r="A13" s="5" t="s">
        <v>5</v>
      </c>
      <c r="B13" s="34">
        <v>1950000</v>
      </c>
      <c r="C13" s="34">
        <v>1950000</v>
      </c>
      <c r="D13" s="28">
        <v>0</v>
      </c>
      <c r="E13" s="28">
        <v>0</v>
      </c>
      <c r="F13" s="28">
        <v>0</v>
      </c>
      <c r="G13" s="51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2">
        <f t="shared" si="0"/>
        <v>0</v>
      </c>
    </row>
    <row r="14" spans="1:17" x14ac:dyDescent="0.25">
      <c r="A14" s="5" t="s">
        <v>6</v>
      </c>
      <c r="B14" s="34">
        <v>46021450</v>
      </c>
      <c r="C14" s="34">
        <v>46021450</v>
      </c>
      <c r="D14" s="44">
        <v>3242405.62</v>
      </c>
      <c r="E14" s="45">
        <v>3252523.98</v>
      </c>
      <c r="F14" s="45">
        <v>3283154.53</v>
      </c>
      <c r="G14" s="50">
        <v>3440954.92</v>
      </c>
      <c r="H14" s="45">
        <v>3412789.21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2">
        <f>SUM(D14:O14)</f>
        <v>16631828.259999998</v>
      </c>
    </row>
    <row r="15" spans="1:17" x14ac:dyDescent="0.25">
      <c r="A15" s="3" t="s">
        <v>7</v>
      </c>
      <c r="B15" s="34" t="s">
        <v>96</v>
      </c>
      <c r="C15" s="34" t="s">
        <v>96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2">
        <f t="shared" si="0"/>
        <v>0</v>
      </c>
    </row>
    <row r="16" spans="1:17" x14ac:dyDescent="0.25">
      <c r="A16" s="5" t="s">
        <v>8</v>
      </c>
      <c r="B16" s="34">
        <v>58415833</v>
      </c>
      <c r="C16" s="47">
        <v>58423333</v>
      </c>
      <c r="D16" s="44">
        <v>3662869.95</v>
      </c>
      <c r="E16" s="45">
        <v>870051.78</v>
      </c>
      <c r="F16" s="45">
        <v>2912673.79</v>
      </c>
      <c r="G16" s="45">
        <v>2917470.92</v>
      </c>
      <c r="H16" s="52">
        <v>923663.72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2">
        <f t="shared" si="0"/>
        <v>11286730.160000002</v>
      </c>
    </row>
    <row r="17" spans="1:18" x14ac:dyDescent="0.25">
      <c r="A17" s="5" t="s">
        <v>9</v>
      </c>
      <c r="B17" s="34">
        <v>1578200</v>
      </c>
      <c r="C17" s="48">
        <v>1578200</v>
      </c>
      <c r="D17" s="44">
        <v>46388.75</v>
      </c>
      <c r="E17" s="45">
        <v>0</v>
      </c>
      <c r="F17" s="45">
        <v>59992.38</v>
      </c>
      <c r="G17" s="45">
        <v>548080.38</v>
      </c>
      <c r="H17" s="52">
        <v>183284.99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32">
        <f t="shared" si="0"/>
        <v>837746.5</v>
      </c>
    </row>
    <row r="18" spans="1:18" x14ac:dyDescent="0.25">
      <c r="A18" s="5" t="s">
        <v>10</v>
      </c>
      <c r="B18" s="34">
        <v>3666592</v>
      </c>
      <c r="C18" s="48">
        <v>3666592</v>
      </c>
      <c r="D18" s="44">
        <v>840</v>
      </c>
      <c r="E18" s="45">
        <v>44545</v>
      </c>
      <c r="F18" s="45">
        <v>10705</v>
      </c>
      <c r="G18" s="45">
        <v>0</v>
      </c>
      <c r="H18" s="52">
        <v>185470.5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32">
        <f t="shared" si="0"/>
        <v>241560.5</v>
      </c>
    </row>
    <row r="19" spans="1:18" x14ac:dyDescent="0.25">
      <c r="A19" s="5" t="s">
        <v>11</v>
      </c>
      <c r="B19" s="34">
        <v>1601312</v>
      </c>
      <c r="C19" s="47">
        <v>1658312</v>
      </c>
      <c r="D19" s="44">
        <v>0</v>
      </c>
      <c r="E19" s="45">
        <v>91239.87</v>
      </c>
      <c r="F19" s="45">
        <v>118467.84</v>
      </c>
      <c r="G19" s="45">
        <v>113702.59</v>
      </c>
      <c r="H19" s="52">
        <v>173519.28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32">
        <f t="shared" si="0"/>
        <v>496929.57999999996</v>
      </c>
    </row>
    <row r="20" spans="1:18" x14ac:dyDescent="0.25">
      <c r="A20" s="5" t="s">
        <v>12</v>
      </c>
      <c r="B20" s="34">
        <v>96321286</v>
      </c>
      <c r="C20" s="47">
        <v>189584384</v>
      </c>
      <c r="D20" s="44">
        <v>4474458.7300000004</v>
      </c>
      <c r="E20" s="45">
        <v>3467140.8</v>
      </c>
      <c r="F20" s="45">
        <v>3279750.59</v>
      </c>
      <c r="G20" s="45">
        <v>3810753.59</v>
      </c>
      <c r="H20" s="52">
        <v>8313433.4699999997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32">
        <f t="shared" si="0"/>
        <v>23345537.18</v>
      </c>
    </row>
    <row r="21" spans="1:18" x14ac:dyDescent="0.25">
      <c r="A21" s="5" t="s">
        <v>13</v>
      </c>
      <c r="B21" s="34">
        <v>2908894</v>
      </c>
      <c r="C21" s="48">
        <v>2908894</v>
      </c>
      <c r="D21" s="44">
        <v>0</v>
      </c>
      <c r="E21" s="45">
        <v>49652.639999999999</v>
      </c>
      <c r="F21" s="34">
        <v>0</v>
      </c>
      <c r="G21" s="45">
        <v>24659.279999999999</v>
      </c>
      <c r="H21" s="52">
        <v>142825.54999999999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2">
        <f t="shared" si="0"/>
        <v>217137.46999999997</v>
      </c>
    </row>
    <row r="22" spans="1:18" x14ac:dyDescent="0.25">
      <c r="A22" s="5" t="s">
        <v>14</v>
      </c>
      <c r="B22" s="34">
        <v>19678369</v>
      </c>
      <c r="C22" s="47">
        <v>63661498.960000001</v>
      </c>
      <c r="D22" s="44">
        <v>130744</v>
      </c>
      <c r="E22" s="45">
        <v>261372.49</v>
      </c>
      <c r="F22" s="45">
        <v>681783.12</v>
      </c>
      <c r="G22" s="45">
        <v>3150777.98</v>
      </c>
      <c r="H22" s="52">
        <v>1136720.48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32">
        <f t="shared" si="0"/>
        <v>5361398.07</v>
      </c>
    </row>
    <row r="23" spans="1:18" x14ac:dyDescent="0.25">
      <c r="A23" s="5" t="s">
        <v>15</v>
      </c>
      <c r="B23" s="34">
        <v>39820045</v>
      </c>
      <c r="C23" s="49">
        <v>71192335.700000003</v>
      </c>
      <c r="D23" s="44">
        <v>280579.48</v>
      </c>
      <c r="E23" s="45">
        <v>127489.58</v>
      </c>
      <c r="F23" s="45">
        <v>1273288.06</v>
      </c>
      <c r="G23" s="45">
        <v>2767387.91</v>
      </c>
      <c r="H23" s="52">
        <v>386298.48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2">
        <f t="shared" si="0"/>
        <v>4835043.51</v>
      </c>
    </row>
    <row r="24" spans="1:18" x14ac:dyDescent="0.25">
      <c r="A24" s="5" t="s">
        <v>16</v>
      </c>
      <c r="B24" s="34">
        <v>13650108</v>
      </c>
      <c r="C24" s="49">
        <v>35406255.450000003</v>
      </c>
      <c r="D24" s="44">
        <v>0</v>
      </c>
      <c r="E24" s="45">
        <v>666893.19999999995</v>
      </c>
      <c r="F24" s="45">
        <v>174791.04000000001</v>
      </c>
      <c r="G24" s="45">
        <v>1834962.02</v>
      </c>
      <c r="H24" s="52">
        <v>379226.09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32">
        <f t="shared" si="0"/>
        <v>3055872.3499999996</v>
      </c>
      <c r="R24" s="15"/>
    </row>
    <row r="25" spans="1:18" x14ac:dyDescent="0.25">
      <c r="A25" s="3" t="s">
        <v>17</v>
      </c>
      <c r="B25" s="34" t="s">
        <v>96</v>
      </c>
      <c r="C25" s="34" t="s">
        <v>96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32">
        <f t="shared" si="0"/>
        <v>0</v>
      </c>
      <c r="R25" s="40"/>
    </row>
    <row r="26" spans="1:18" x14ac:dyDescent="0.25">
      <c r="A26" s="5" t="s">
        <v>18</v>
      </c>
      <c r="B26" s="34">
        <v>1204536</v>
      </c>
      <c r="C26" s="49">
        <v>2127455.02</v>
      </c>
      <c r="D26" s="44">
        <v>7980</v>
      </c>
      <c r="E26" s="45">
        <v>25005.62</v>
      </c>
      <c r="F26" s="45">
        <v>144540</v>
      </c>
      <c r="G26" s="45">
        <v>54504.78</v>
      </c>
      <c r="H26" s="45">
        <v>191749.19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32">
        <f t="shared" si="0"/>
        <v>423779.58999999997</v>
      </c>
    </row>
    <row r="27" spans="1:18" x14ac:dyDescent="0.25">
      <c r="A27" s="5" t="s">
        <v>19</v>
      </c>
      <c r="B27" s="34">
        <v>1225800</v>
      </c>
      <c r="C27" s="48">
        <v>1225800</v>
      </c>
      <c r="D27" s="28">
        <v>0</v>
      </c>
      <c r="E27" s="28">
        <v>0</v>
      </c>
      <c r="F27" s="28">
        <v>0</v>
      </c>
      <c r="G27" s="45">
        <v>0</v>
      </c>
      <c r="H27" s="45">
        <v>115795.5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32">
        <f t="shared" si="0"/>
        <v>115795.5</v>
      </c>
    </row>
    <row r="28" spans="1:18" x14ac:dyDescent="0.25">
      <c r="A28" s="5" t="s">
        <v>20</v>
      </c>
      <c r="B28" s="34">
        <v>1499945</v>
      </c>
      <c r="C28" s="49">
        <v>1975726.25</v>
      </c>
      <c r="D28" s="28">
        <v>0</v>
      </c>
      <c r="E28" s="45">
        <v>80503.850000000006</v>
      </c>
      <c r="F28" s="28">
        <v>0</v>
      </c>
      <c r="G28" s="45">
        <v>3776</v>
      </c>
      <c r="H28" s="45">
        <v>539226.4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32">
        <f t="shared" si="0"/>
        <v>623506.25</v>
      </c>
    </row>
    <row r="29" spans="1:18" x14ac:dyDescent="0.25">
      <c r="A29" s="5" t="s">
        <v>21</v>
      </c>
      <c r="B29" s="34">
        <v>164136</v>
      </c>
      <c r="C29" s="49">
        <v>337716.6</v>
      </c>
      <c r="D29" s="28">
        <v>0</v>
      </c>
      <c r="E29" s="28">
        <v>0</v>
      </c>
      <c r="F29" s="28">
        <v>0</v>
      </c>
      <c r="G29" s="45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32">
        <f t="shared" si="0"/>
        <v>0</v>
      </c>
    </row>
    <row r="30" spans="1:18" x14ac:dyDescent="0.25">
      <c r="A30" s="5" t="s">
        <v>22</v>
      </c>
      <c r="B30" s="34">
        <v>159950</v>
      </c>
      <c r="C30" s="49">
        <v>172085</v>
      </c>
      <c r="D30" s="28">
        <v>0</v>
      </c>
      <c r="E30" s="28">
        <v>0</v>
      </c>
      <c r="F30" s="28">
        <v>0</v>
      </c>
      <c r="G30" s="45">
        <v>0</v>
      </c>
      <c r="H30" s="45">
        <v>5567.13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32">
        <f t="shared" si="0"/>
        <v>5567.13</v>
      </c>
    </row>
    <row r="31" spans="1:18" x14ac:dyDescent="0.25">
      <c r="A31" s="5" t="s">
        <v>23</v>
      </c>
      <c r="B31" s="34">
        <v>143778</v>
      </c>
      <c r="C31" s="49">
        <v>468778</v>
      </c>
      <c r="D31" s="28">
        <v>0</v>
      </c>
      <c r="E31" s="28">
        <v>0</v>
      </c>
      <c r="F31" s="28">
        <v>0</v>
      </c>
      <c r="G31" s="45">
        <v>3955.36</v>
      </c>
      <c r="H31" s="45">
        <v>4317.1400000000003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32">
        <f t="shared" si="0"/>
        <v>8272.5</v>
      </c>
    </row>
    <row r="32" spans="1:18" x14ac:dyDescent="0.25">
      <c r="A32" s="5" t="s">
        <v>24</v>
      </c>
      <c r="B32" s="34">
        <v>4009640</v>
      </c>
      <c r="C32" s="49">
        <v>6131048</v>
      </c>
      <c r="D32" s="44">
        <v>197626.89</v>
      </c>
      <c r="E32" s="45">
        <v>180072.72</v>
      </c>
      <c r="F32" s="45">
        <v>155521.81</v>
      </c>
      <c r="G32" s="45">
        <v>236242.83</v>
      </c>
      <c r="H32" s="45">
        <v>142760.54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2">
        <f t="shared" si="0"/>
        <v>912224.78999999992</v>
      </c>
    </row>
    <row r="33" spans="1:19" x14ac:dyDescent="0.25">
      <c r="A33" s="5" t="s">
        <v>25</v>
      </c>
      <c r="B33" s="34">
        <v>0</v>
      </c>
      <c r="C33" s="47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2">
        <f t="shared" si="0"/>
        <v>0</v>
      </c>
    </row>
    <row r="34" spans="1:19" x14ac:dyDescent="0.25">
      <c r="A34" s="5" t="s">
        <v>26</v>
      </c>
      <c r="B34" s="34">
        <v>5829369</v>
      </c>
      <c r="C34" s="49">
        <v>17261100.18</v>
      </c>
      <c r="D34" s="28">
        <v>0</v>
      </c>
      <c r="E34" s="28">
        <v>0</v>
      </c>
      <c r="F34" s="45">
        <v>197581.79</v>
      </c>
      <c r="G34" s="45">
        <v>1245806.06</v>
      </c>
      <c r="H34" s="45">
        <v>875088.88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2">
        <f t="shared" si="0"/>
        <v>2318476.73</v>
      </c>
      <c r="R34" s="15"/>
    </row>
    <row r="35" spans="1:19" x14ac:dyDescent="0.25">
      <c r="A35" s="3" t="s">
        <v>27</v>
      </c>
      <c r="B35" s="34" t="s">
        <v>96</v>
      </c>
      <c r="C35" s="34" t="s">
        <v>96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2">
        <f t="shared" si="0"/>
        <v>0</v>
      </c>
      <c r="R35" s="40"/>
    </row>
    <row r="36" spans="1:19" x14ac:dyDescent="0.25">
      <c r="A36" s="5" t="s">
        <v>28</v>
      </c>
      <c r="B36" s="34">
        <v>100000</v>
      </c>
      <c r="C36" s="48">
        <v>100000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2">
        <f t="shared" si="0"/>
        <v>0</v>
      </c>
    </row>
    <row r="37" spans="1:19" x14ac:dyDescent="0.25">
      <c r="A37" s="5" t="s">
        <v>29</v>
      </c>
      <c r="B37" s="34">
        <v>18696053152</v>
      </c>
      <c r="C37" s="48">
        <v>18696053152</v>
      </c>
      <c r="D37" s="44">
        <v>1532935166.6700001</v>
      </c>
      <c r="E37" s="45">
        <v>1583073692.01</v>
      </c>
      <c r="F37" s="45">
        <v>1558004429.3399999</v>
      </c>
      <c r="G37" s="45">
        <v>1558004429.3399999</v>
      </c>
      <c r="H37" s="45">
        <v>1558004429.3399999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2">
        <f t="shared" si="0"/>
        <v>7790022146.7000008</v>
      </c>
      <c r="R37" s="15"/>
      <c r="S37" s="40"/>
    </row>
    <row r="38" spans="1:19" x14ac:dyDescent="0.25">
      <c r="A38" s="5" t="s">
        <v>30</v>
      </c>
      <c r="B38" s="34">
        <v>0</v>
      </c>
      <c r="C38" s="34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32">
        <f t="shared" si="0"/>
        <v>0</v>
      </c>
      <c r="R38" s="40"/>
    </row>
    <row r="39" spans="1:19" x14ac:dyDescent="0.25">
      <c r="A39" s="5" t="s">
        <v>31</v>
      </c>
      <c r="B39" s="34">
        <v>0</v>
      </c>
      <c r="C39" s="34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2">
        <f t="shared" si="0"/>
        <v>0</v>
      </c>
      <c r="R39" s="15"/>
    </row>
    <row r="40" spans="1:19" x14ac:dyDescent="0.25">
      <c r="A40" s="5" t="s">
        <v>32</v>
      </c>
      <c r="B40" s="34">
        <v>0</v>
      </c>
      <c r="C40" s="34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32">
        <f t="shared" si="0"/>
        <v>0</v>
      </c>
    </row>
    <row r="41" spans="1:19" x14ac:dyDescent="0.25">
      <c r="A41" s="5" t="s">
        <v>33</v>
      </c>
      <c r="B41" s="34">
        <v>0</v>
      </c>
      <c r="C41" s="34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32">
        <f t="shared" si="0"/>
        <v>0</v>
      </c>
    </row>
    <row r="42" spans="1:19" x14ac:dyDescent="0.25">
      <c r="A42" s="5" t="s">
        <v>34</v>
      </c>
      <c r="B42" s="34">
        <v>0</v>
      </c>
      <c r="C42" s="34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2">
        <f t="shared" si="0"/>
        <v>0</v>
      </c>
    </row>
    <row r="43" spans="1:19" x14ac:dyDescent="0.25">
      <c r="A43" s="5" t="s">
        <v>35</v>
      </c>
      <c r="B43" s="34">
        <v>0</v>
      </c>
      <c r="C43" s="34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2">
        <f t="shared" si="0"/>
        <v>0</v>
      </c>
    </row>
    <row r="44" spans="1:19" x14ac:dyDescent="0.25">
      <c r="A44" s="3" t="s">
        <v>36</v>
      </c>
      <c r="B44" s="34">
        <v>0</v>
      </c>
      <c r="C44" s="34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2">
        <f>SUM(D44:O44)</f>
        <v>0</v>
      </c>
    </row>
    <row r="45" spans="1:19" x14ac:dyDescent="0.25">
      <c r="A45" s="5" t="s">
        <v>37</v>
      </c>
      <c r="B45" s="34">
        <v>0</v>
      </c>
      <c r="C45" s="34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2">
        <f t="shared" si="0"/>
        <v>0</v>
      </c>
    </row>
    <row r="46" spans="1:19" x14ac:dyDescent="0.25">
      <c r="A46" s="5" t="s">
        <v>38</v>
      </c>
      <c r="B46" s="34">
        <v>0</v>
      </c>
      <c r="C46" s="34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2">
        <f t="shared" si="0"/>
        <v>0</v>
      </c>
    </row>
    <row r="47" spans="1:19" x14ac:dyDescent="0.25">
      <c r="A47" s="5" t="s">
        <v>39</v>
      </c>
      <c r="B47" s="34">
        <v>0</v>
      </c>
      <c r="C47" s="34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2">
        <f t="shared" si="0"/>
        <v>0</v>
      </c>
    </row>
    <row r="48" spans="1:19" x14ac:dyDescent="0.25">
      <c r="A48" s="5" t="s">
        <v>40</v>
      </c>
      <c r="B48" s="34">
        <v>0</v>
      </c>
      <c r="C48" s="34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32">
        <f t="shared" si="0"/>
        <v>0</v>
      </c>
    </row>
    <row r="49" spans="1:16" x14ac:dyDescent="0.25">
      <c r="A49" s="5" t="s">
        <v>41</v>
      </c>
      <c r="B49" s="34">
        <v>0</v>
      </c>
      <c r="C49" s="34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2">
        <f t="shared" si="0"/>
        <v>0</v>
      </c>
    </row>
    <row r="50" spans="1:16" x14ac:dyDescent="0.25">
      <c r="A50" s="5" t="s">
        <v>42</v>
      </c>
      <c r="B50" s="34">
        <v>0</v>
      </c>
      <c r="C50" s="34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2">
        <f t="shared" si="0"/>
        <v>0</v>
      </c>
    </row>
    <row r="51" spans="1:16" x14ac:dyDescent="0.25">
      <c r="A51" s="3" t="s">
        <v>43</v>
      </c>
      <c r="B51" s="34" t="s">
        <v>96</v>
      </c>
      <c r="C51" s="34" t="s">
        <v>96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2">
        <f t="shared" si="0"/>
        <v>0</v>
      </c>
    </row>
    <row r="52" spans="1:16" x14ac:dyDescent="0.25">
      <c r="A52" s="5" t="s">
        <v>44</v>
      </c>
      <c r="B52" s="34">
        <v>6586432</v>
      </c>
      <c r="C52" s="49">
        <v>38286004.149999999</v>
      </c>
      <c r="D52" s="28">
        <v>0</v>
      </c>
      <c r="E52" s="28">
        <v>0</v>
      </c>
      <c r="F52" s="45">
        <v>4200203.1399999997</v>
      </c>
      <c r="G52" s="45">
        <v>794982.23</v>
      </c>
      <c r="H52" s="45">
        <v>4213066.3499999996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2">
        <f t="shared" si="0"/>
        <v>9208251.7199999988</v>
      </c>
    </row>
    <row r="53" spans="1:16" x14ac:dyDescent="0.25">
      <c r="A53" s="5" t="s">
        <v>45</v>
      </c>
      <c r="B53" s="34">
        <v>0</v>
      </c>
      <c r="C53" s="49">
        <v>2150859.66</v>
      </c>
      <c r="D53" s="28">
        <v>0</v>
      </c>
      <c r="E53" s="28">
        <v>0</v>
      </c>
      <c r="F53" s="28">
        <v>0</v>
      </c>
      <c r="G53" s="28">
        <v>0</v>
      </c>
      <c r="H53" s="45">
        <v>39259.660000000003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32">
        <f t="shared" si="0"/>
        <v>39259.660000000003</v>
      </c>
    </row>
    <row r="54" spans="1:16" x14ac:dyDescent="0.25">
      <c r="A54" s="5" t="s">
        <v>46</v>
      </c>
      <c r="B54" s="34">
        <v>0</v>
      </c>
      <c r="C54" s="49">
        <v>336294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32">
        <f t="shared" si="0"/>
        <v>0</v>
      </c>
    </row>
    <row r="55" spans="1:16" x14ac:dyDescent="0.25">
      <c r="A55" s="5" t="s">
        <v>47</v>
      </c>
      <c r="B55" s="34">
        <v>0</v>
      </c>
      <c r="C55" s="49">
        <v>2714000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2">
        <f t="shared" si="0"/>
        <v>0</v>
      </c>
    </row>
    <row r="56" spans="1:16" x14ac:dyDescent="0.25">
      <c r="A56" s="5" t="s">
        <v>48</v>
      </c>
      <c r="B56" s="34">
        <v>10616996</v>
      </c>
      <c r="C56" s="49">
        <v>69838688.629999995</v>
      </c>
      <c r="D56" s="28">
        <v>0</v>
      </c>
      <c r="E56" s="45">
        <v>155000</v>
      </c>
      <c r="F56" s="45">
        <v>1434397.52</v>
      </c>
      <c r="G56" s="45">
        <v>1545567.61</v>
      </c>
      <c r="H56" s="45">
        <v>6973638.5999999996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32">
        <f t="shared" si="0"/>
        <v>10108603.73</v>
      </c>
    </row>
    <row r="57" spans="1:16" x14ac:dyDescent="0.25">
      <c r="A57" s="5" t="s">
        <v>49</v>
      </c>
      <c r="B57" s="34">
        <v>0</v>
      </c>
      <c r="C57" s="49">
        <v>614705.96</v>
      </c>
      <c r="D57" s="28">
        <v>0</v>
      </c>
      <c r="E57" s="28">
        <v>0</v>
      </c>
      <c r="F57" s="28">
        <v>0</v>
      </c>
      <c r="G57" s="28">
        <v>0</v>
      </c>
      <c r="H57" s="45">
        <v>28485.200000000001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32">
        <f t="shared" si="0"/>
        <v>28485.200000000001</v>
      </c>
    </row>
    <row r="58" spans="1:16" x14ac:dyDescent="0.25">
      <c r="A58" s="5" t="s">
        <v>50</v>
      </c>
      <c r="B58" s="34">
        <v>0</v>
      </c>
      <c r="C58" s="47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32">
        <f t="shared" si="0"/>
        <v>0</v>
      </c>
    </row>
    <row r="59" spans="1:16" x14ac:dyDescent="0.25">
      <c r="A59" s="5" t="s">
        <v>51</v>
      </c>
      <c r="B59" s="34">
        <v>0</v>
      </c>
      <c r="C59" s="49">
        <v>13550000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32">
        <f t="shared" si="0"/>
        <v>0</v>
      </c>
    </row>
    <row r="60" spans="1:16" x14ac:dyDescent="0.25">
      <c r="A60" s="5" t="s">
        <v>52</v>
      </c>
      <c r="B60" s="34">
        <v>0</v>
      </c>
      <c r="C60" s="34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32">
        <f t="shared" si="0"/>
        <v>0</v>
      </c>
    </row>
    <row r="61" spans="1:16" x14ac:dyDescent="0.25">
      <c r="A61" s="3" t="s">
        <v>53</v>
      </c>
      <c r="B61" s="34" t="s">
        <v>96</v>
      </c>
      <c r="C61" s="34" t="s">
        <v>96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32">
        <f t="shared" si="0"/>
        <v>0</v>
      </c>
    </row>
    <row r="62" spans="1:16" x14ac:dyDescent="0.25">
      <c r="A62" s="5" t="s">
        <v>54</v>
      </c>
      <c r="B62" s="34">
        <v>0</v>
      </c>
      <c r="C62" s="49">
        <v>11872104</v>
      </c>
      <c r="D62" s="28">
        <v>0</v>
      </c>
      <c r="E62" s="28">
        <v>0</v>
      </c>
      <c r="F62" s="28">
        <v>0</v>
      </c>
      <c r="G62" s="28">
        <v>0</v>
      </c>
      <c r="H62" s="45">
        <v>4927137.84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32">
        <f t="shared" si="0"/>
        <v>4927137.84</v>
      </c>
    </row>
    <row r="63" spans="1:16" x14ac:dyDescent="0.25">
      <c r="A63" s="5" t="s">
        <v>55</v>
      </c>
      <c r="B63" s="34">
        <v>0</v>
      </c>
      <c r="C63" s="34">
        <v>0</v>
      </c>
      <c r="D63" s="28">
        <v>0</v>
      </c>
      <c r="E63" s="28">
        <v>0</v>
      </c>
      <c r="F63" s="28">
        <v>0</v>
      </c>
      <c r="G63" s="28">
        <v>0</v>
      </c>
      <c r="H63" s="45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32">
        <f t="shared" si="0"/>
        <v>0</v>
      </c>
    </row>
    <row r="64" spans="1:16" x14ac:dyDescent="0.25">
      <c r="A64" s="5" t="s">
        <v>56</v>
      </c>
      <c r="B64" s="34">
        <v>0</v>
      </c>
      <c r="C64" s="34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32">
        <f t="shared" si="0"/>
        <v>0</v>
      </c>
    </row>
    <row r="65" spans="1:16" x14ac:dyDescent="0.25">
      <c r="A65" s="5" t="s">
        <v>57</v>
      </c>
      <c r="B65" s="34">
        <v>0</v>
      </c>
      <c r="C65" s="34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32">
        <f t="shared" si="0"/>
        <v>0</v>
      </c>
    </row>
    <row r="66" spans="1:16" x14ac:dyDescent="0.25">
      <c r="A66" s="3" t="s">
        <v>58</v>
      </c>
      <c r="B66" s="34">
        <v>0</v>
      </c>
      <c r="C66" s="34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32">
        <f t="shared" si="0"/>
        <v>0</v>
      </c>
    </row>
    <row r="67" spans="1:16" x14ac:dyDescent="0.25">
      <c r="A67" s="5" t="s">
        <v>59</v>
      </c>
      <c r="B67" s="34">
        <v>0</v>
      </c>
      <c r="C67" s="34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32">
        <f t="shared" si="0"/>
        <v>0</v>
      </c>
    </row>
    <row r="68" spans="1:16" x14ac:dyDescent="0.25">
      <c r="A68" s="5" t="s">
        <v>60</v>
      </c>
      <c r="B68" s="34">
        <v>0</v>
      </c>
      <c r="C68" s="34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32">
        <f t="shared" si="0"/>
        <v>0</v>
      </c>
    </row>
    <row r="69" spans="1:16" x14ac:dyDescent="0.25">
      <c r="A69" s="3" t="s">
        <v>61</v>
      </c>
      <c r="B69" s="34">
        <v>0</v>
      </c>
      <c r="C69" s="34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32">
        <f t="shared" si="0"/>
        <v>0</v>
      </c>
    </row>
    <row r="70" spans="1:16" x14ac:dyDescent="0.25">
      <c r="A70" s="5" t="s">
        <v>62</v>
      </c>
      <c r="B70" s="34">
        <v>0</v>
      </c>
      <c r="C70" s="34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32">
        <f t="shared" si="0"/>
        <v>0</v>
      </c>
    </row>
    <row r="71" spans="1:16" x14ac:dyDescent="0.25">
      <c r="A71" s="5" t="s">
        <v>63</v>
      </c>
      <c r="B71" s="34">
        <v>0</v>
      </c>
      <c r="C71" s="34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32">
        <f t="shared" si="0"/>
        <v>0</v>
      </c>
    </row>
    <row r="72" spans="1:16" x14ac:dyDescent="0.25">
      <c r="A72" s="5" t="s">
        <v>64</v>
      </c>
      <c r="B72" s="34">
        <v>0</v>
      </c>
      <c r="C72" s="34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32">
        <f t="shared" si="0"/>
        <v>0</v>
      </c>
    </row>
    <row r="73" spans="1:16" x14ac:dyDescent="0.25">
      <c r="A73" s="1" t="s">
        <v>68</v>
      </c>
      <c r="B73" s="34">
        <v>0</v>
      </c>
      <c r="C73" s="34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32">
        <f t="shared" si="0"/>
        <v>0</v>
      </c>
    </row>
    <row r="74" spans="1:16" x14ac:dyDescent="0.25">
      <c r="A74" s="3" t="s">
        <v>69</v>
      </c>
      <c r="B74" s="34">
        <v>0</v>
      </c>
      <c r="C74" s="34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32">
        <f t="shared" si="0"/>
        <v>0</v>
      </c>
    </row>
    <row r="75" spans="1:16" x14ac:dyDescent="0.25">
      <c r="A75" s="5" t="s">
        <v>70</v>
      </c>
      <c r="B75" s="34">
        <v>0</v>
      </c>
      <c r="C75" s="34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32">
        <f t="shared" ref="P75:P81" si="1">SUM(D75:O75)</f>
        <v>0</v>
      </c>
    </row>
    <row r="76" spans="1:16" x14ac:dyDescent="0.25">
      <c r="A76" s="5" t="s">
        <v>71</v>
      </c>
      <c r="B76" s="34">
        <v>0</v>
      </c>
      <c r="C76" s="34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32">
        <f t="shared" si="1"/>
        <v>0</v>
      </c>
    </row>
    <row r="77" spans="1:16" x14ac:dyDescent="0.25">
      <c r="A77" s="3" t="s">
        <v>72</v>
      </c>
      <c r="B77" s="34">
        <v>0</v>
      </c>
      <c r="C77" s="34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32">
        <f t="shared" si="1"/>
        <v>0</v>
      </c>
    </row>
    <row r="78" spans="1:16" x14ac:dyDescent="0.25">
      <c r="A78" s="5" t="s">
        <v>73</v>
      </c>
      <c r="B78" s="34">
        <v>0</v>
      </c>
      <c r="C78" s="34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32">
        <f t="shared" si="1"/>
        <v>0</v>
      </c>
    </row>
    <row r="79" spans="1:16" x14ac:dyDescent="0.25">
      <c r="A79" s="5" t="s">
        <v>74</v>
      </c>
      <c r="B79" s="34">
        <v>0</v>
      </c>
      <c r="C79" s="34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32">
        <f t="shared" si="1"/>
        <v>0</v>
      </c>
    </row>
    <row r="80" spans="1:16" x14ac:dyDescent="0.25">
      <c r="A80" s="3" t="s">
        <v>75</v>
      </c>
      <c r="B80" s="34">
        <v>0</v>
      </c>
      <c r="C80" s="34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32">
        <f t="shared" si="1"/>
        <v>0</v>
      </c>
    </row>
    <row r="81" spans="1:343" x14ac:dyDescent="0.25">
      <c r="A81" s="5" t="s">
        <v>76</v>
      </c>
      <c r="B81" s="34">
        <v>0</v>
      </c>
      <c r="C81" s="34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15">
        <f t="shared" si="1"/>
        <v>0</v>
      </c>
    </row>
    <row r="82" spans="1:343" s="33" customFormat="1" x14ac:dyDescent="0.25">
      <c r="A82" s="54" t="s">
        <v>65</v>
      </c>
      <c r="B82" s="55">
        <f>SUM(B10:B81)</f>
        <v>19442445152</v>
      </c>
      <c r="C82" s="55">
        <f>SUM(C10:C81)</f>
        <v>19775689601.560001</v>
      </c>
      <c r="D82" s="56">
        <f>SUM(D10:D81)</f>
        <v>1568378256.51</v>
      </c>
      <c r="E82" s="56">
        <f t="shared" ref="E82:K82" si="2">SUM(E10:E81)</f>
        <v>1615938097.3399999</v>
      </c>
      <c r="F82" s="56">
        <f t="shared" si="2"/>
        <v>1599252046.49</v>
      </c>
      <c r="G82" s="56">
        <f t="shared" si="2"/>
        <v>1623378169.3599999</v>
      </c>
      <c r="H82" s="55">
        <f t="shared" si="2"/>
        <v>1615415160.2299998</v>
      </c>
      <c r="I82" s="56">
        <f t="shared" si="2"/>
        <v>0</v>
      </c>
      <c r="J82" s="56">
        <f t="shared" si="2"/>
        <v>0</v>
      </c>
      <c r="K82" s="56">
        <f t="shared" si="2"/>
        <v>0</v>
      </c>
      <c r="L82" s="56">
        <f t="shared" ref="L82:M82" si="3">SUM(L10:L81)</f>
        <v>0</v>
      </c>
      <c r="M82" s="56">
        <f t="shared" si="3"/>
        <v>0</v>
      </c>
      <c r="N82" s="57">
        <f t="shared" ref="N82" si="4">SUM(N10:N81)</f>
        <v>0</v>
      </c>
      <c r="O82" s="56">
        <f t="shared" ref="O82" si="5">SUM(O10:O81)</f>
        <v>0</v>
      </c>
      <c r="P82" s="56">
        <f t="shared" ref="P82" si="6">SUM(P10:P81)</f>
        <v>8022361729.9300003</v>
      </c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3"/>
      <c r="FF82" s="53"/>
      <c r="FG82" s="53"/>
      <c r="FH82" s="53"/>
      <c r="FI82" s="53"/>
      <c r="FJ82" s="53"/>
      <c r="FK82" s="53"/>
      <c r="FL82" s="53"/>
      <c r="FM82" s="53"/>
      <c r="FN82" s="53"/>
      <c r="FO82" s="53"/>
      <c r="FP82" s="53"/>
      <c r="FQ82" s="53"/>
      <c r="FR82" s="53"/>
      <c r="FS82" s="53"/>
      <c r="FT82" s="53"/>
      <c r="FU82" s="53"/>
      <c r="FV82" s="53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  <c r="IW82" s="53"/>
      <c r="IX82" s="53"/>
      <c r="IY82" s="53"/>
      <c r="IZ82" s="53"/>
      <c r="JA82" s="53"/>
      <c r="JB82" s="53"/>
      <c r="JC82" s="53"/>
      <c r="JD82" s="53"/>
      <c r="JE82" s="53"/>
      <c r="JF82" s="53"/>
      <c r="JG82" s="53"/>
      <c r="JH82" s="53"/>
      <c r="JI82" s="53"/>
      <c r="JJ82" s="53"/>
      <c r="JK82" s="53"/>
      <c r="JL82" s="53"/>
      <c r="JM82" s="53"/>
      <c r="JN82" s="53"/>
      <c r="JO82" s="53"/>
      <c r="JP82" s="53"/>
      <c r="JQ82" s="53"/>
      <c r="JR82" s="53"/>
      <c r="JS82" s="53"/>
      <c r="JT82" s="53"/>
      <c r="JU82" s="53"/>
      <c r="JV82" s="53"/>
      <c r="JW82" s="53"/>
      <c r="JX82" s="53"/>
      <c r="JY82" s="53"/>
      <c r="JZ82" s="53"/>
      <c r="KA82" s="53"/>
      <c r="KB82" s="53"/>
      <c r="KC82" s="53"/>
      <c r="KD82" s="53"/>
      <c r="KE82" s="53"/>
      <c r="KF82" s="53"/>
      <c r="KG82" s="53"/>
      <c r="KH82" s="53"/>
      <c r="KI82" s="53"/>
      <c r="KJ82" s="53"/>
      <c r="KK82" s="53"/>
      <c r="KL82" s="53"/>
      <c r="KM82" s="53"/>
      <c r="KN82" s="53"/>
      <c r="KO82" s="53"/>
      <c r="KP82" s="53"/>
      <c r="KQ82" s="53"/>
      <c r="KR82" s="53"/>
      <c r="KS82" s="53"/>
      <c r="KT82" s="53"/>
      <c r="KU82" s="53"/>
      <c r="KV82" s="53"/>
      <c r="KW82" s="53"/>
      <c r="KX82" s="53"/>
      <c r="KY82" s="53"/>
      <c r="KZ82" s="53"/>
      <c r="LA82" s="53"/>
      <c r="LB82" s="53"/>
      <c r="LC82" s="53"/>
      <c r="LD82" s="53"/>
      <c r="LE82" s="53"/>
      <c r="LF82" s="53"/>
      <c r="LG82" s="53"/>
      <c r="LH82" s="53"/>
      <c r="LI82" s="53"/>
      <c r="LJ82" s="53"/>
      <c r="LK82" s="53"/>
      <c r="LL82" s="53"/>
      <c r="LM82" s="53"/>
      <c r="LN82" s="53"/>
      <c r="LO82" s="53"/>
      <c r="LP82" s="53"/>
      <c r="LQ82" s="53"/>
      <c r="LR82" s="53"/>
      <c r="LS82" s="53"/>
      <c r="LT82" s="53"/>
      <c r="LU82" s="53"/>
      <c r="LV82" s="53"/>
      <c r="LW82" s="53"/>
      <c r="LX82" s="53"/>
      <c r="LY82" s="53"/>
      <c r="LZ82" s="53"/>
      <c r="MA82" s="53"/>
      <c r="MB82" s="53"/>
      <c r="MC82" s="53"/>
      <c r="MD82" s="53"/>
      <c r="ME82" s="53"/>
    </row>
    <row r="83" spans="1:343" x14ac:dyDescent="0.25">
      <c r="C83" t="s">
        <v>102</v>
      </c>
      <c r="D83" s="43"/>
      <c r="E83" s="43">
        <f>+E82-[1]RefCCPCuenta!$C$3</f>
        <v>0</v>
      </c>
      <c r="F83" s="36">
        <f>+F82-[2]RefCCPCuenta!$C$3</f>
        <v>0</v>
      </c>
      <c r="G83" s="36">
        <f>+G82-[3]RefCCPCuenta!$C$3</f>
        <v>0</v>
      </c>
      <c r="H83" s="15">
        <f>+H82-[4]RefCCPCuenta!$C$3</f>
        <v>0</v>
      </c>
      <c r="J83" s="36" t="s">
        <v>96</v>
      </c>
      <c r="K83" s="36" t="s">
        <v>96</v>
      </c>
      <c r="L83" s="34" t="s">
        <v>96</v>
      </c>
      <c r="M83" s="25" t="s">
        <v>96</v>
      </c>
      <c r="N83" s="39" t="s">
        <v>96</v>
      </c>
      <c r="P83" s="15">
        <f>+P82-'P3 Ejecucion '!N84</f>
        <v>0</v>
      </c>
    </row>
    <row r="84" spans="1:343" x14ac:dyDescent="0.25">
      <c r="A84" t="s">
        <v>104</v>
      </c>
      <c r="C84" s="15"/>
      <c r="L84" s="27"/>
      <c r="M84" s="24"/>
      <c r="O84" s="15" t="s">
        <v>96</v>
      </c>
    </row>
    <row r="85" spans="1:343" ht="15.75" x14ac:dyDescent="0.25">
      <c r="A85" t="s">
        <v>106</v>
      </c>
      <c r="B85" s="16"/>
      <c r="C85" s="14"/>
      <c r="D85" s="14"/>
      <c r="E85" s="14"/>
      <c r="F85" s="14"/>
      <c r="G85" s="14"/>
      <c r="H85" s="16"/>
      <c r="L85" s="27"/>
      <c r="M85" s="25"/>
    </row>
    <row r="86" spans="1:343" ht="15.75" x14ac:dyDescent="0.25">
      <c r="A86" t="s">
        <v>107</v>
      </c>
      <c r="B86" s="16"/>
      <c r="C86" s="16"/>
      <c r="E86" s="14"/>
      <c r="F86" s="14"/>
      <c r="G86" s="14"/>
      <c r="H86" s="16"/>
      <c r="L86" s="27"/>
      <c r="M86" s="26"/>
    </row>
    <row r="87" spans="1:343" ht="15.75" x14ac:dyDescent="0.25">
      <c r="B87" s="16"/>
      <c r="C87" s="16"/>
      <c r="E87" s="14"/>
      <c r="F87" s="14"/>
      <c r="G87" s="14"/>
      <c r="H87" s="16"/>
      <c r="M87" s="23" t="s">
        <v>96</v>
      </c>
    </row>
    <row r="88" spans="1:343" ht="15.75" x14ac:dyDescent="0.25">
      <c r="B88" s="16" t="s">
        <v>96</v>
      </c>
      <c r="C88" s="16"/>
      <c r="E88" s="14"/>
      <c r="F88" s="14"/>
      <c r="G88" s="14"/>
      <c r="H88" s="16"/>
    </row>
    <row r="89" spans="1:343" ht="15.75" x14ac:dyDescent="0.25">
      <c r="B89" s="16"/>
      <c r="C89" s="16"/>
      <c r="E89" s="14"/>
      <c r="F89" s="14"/>
      <c r="G89" s="14"/>
      <c r="H89" s="16"/>
    </row>
    <row r="90" spans="1:343" ht="15.75" x14ac:dyDescent="0.25">
      <c r="A90" s="17"/>
      <c r="B90" s="18"/>
      <c r="C90" s="16"/>
      <c r="E90" s="14"/>
      <c r="F90" s="14"/>
      <c r="G90" s="14"/>
      <c r="H90" s="16"/>
    </row>
    <row r="91" spans="1:343" ht="15.75" x14ac:dyDescent="0.25">
      <c r="A91" s="74" t="s">
        <v>97</v>
      </c>
      <c r="B91" s="74"/>
      <c r="C91" s="16"/>
      <c r="E91" s="14"/>
      <c r="F91" s="14"/>
      <c r="G91" s="14"/>
      <c r="H91" s="16"/>
    </row>
    <row r="92" spans="1:343" ht="15.75" x14ac:dyDescent="0.25">
      <c r="A92" s="74" t="s">
        <v>98</v>
      </c>
      <c r="B92" s="74"/>
      <c r="C92" s="16"/>
      <c r="E92" s="14"/>
      <c r="F92" s="14"/>
      <c r="G92" s="14"/>
      <c r="H92" s="16"/>
    </row>
    <row r="94" spans="1:343" ht="15.75" x14ac:dyDescent="0.25">
      <c r="A94" s="19" t="s">
        <v>99</v>
      </c>
      <c r="B94" s="16"/>
      <c r="C94" s="16"/>
      <c r="E94" s="14"/>
      <c r="F94" s="14"/>
      <c r="G94" s="14"/>
      <c r="H94" s="16"/>
      <c r="I94" s="16"/>
      <c r="J94" s="16"/>
      <c r="K94" s="16"/>
      <c r="L94" s="16"/>
    </row>
    <row r="95" spans="1:343" ht="20.25" customHeight="1" x14ac:dyDescent="0.25">
      <c r="A95" s="20" t="s">
        <v>103</v>
      </c>
      <c r="B95" s="21"/>
      <c r="C95" s="16"/>
      <c r="E95" s="14"/>
      <c r="F95" s="14"/>
      <c r="G95" s="14"/>
      <c r="H95" s="16"/>
      <c r="I95" s="16"/>
      <c r="J95" s="16"/>
      <c r="K95" s="16"/>
      <c r="L95" s="16"/>
    </row>
    <row r="96" spans="1:343" ht="19.5" customHeight="1" x14ac:dyDescent="0.25">
      <c r="A96" s="22" t="s">
        <v>101</v>
      </c>
      <c r="D96" s="35"/>
      <c r="E96" s="14"/>
      <c r="F96" s="14"/>
      <c r="G96" s="14"/>
      <c r="H96" s="16"/>
      <c r="I96" s="16"/>
      <c r="J96" s="16"/>
      <c r="K96" s="16"/>
      <c r="L96" s="16"/>
    </row>
  </sheetData>
  <mergeCells count="10">
    <mergeCell ref="A91:B91"/>
    <mergeCell ref="A92:B92"/>
    <mergeCell ref="A4:P4"/>
    <mergeCell ref="D6:P6"/>
    <mergeCell ref="A1:P1"/>
    <mergeCell ref="A6:A7"/>
    <mergeCell ref="B6:B7"/>
    <mergeCell ref="C6:C7"/>
    <mergeCell ref="A2:P2"/>
    <mergeCell ref="A3:P3"/>
  </mergeCells>
  <pageMargins left="0.7" right="0.7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1"/>
  <sheetViews>
    <sheetView showGridLines="0" zoomScale="70" zoomScaleNormal="70" workbookViewId="0">
      <selection activeCell="F109" sqref="F109"/>
    </sheetView>
  </sheetViews>
  <sheetFormatPr defaultColWidth="11.42578125" defaultRowHeight="15" x14ac:dyDescent="0.25"/>
  <cols>
    <col min="1" max="1" width="93.7109375" bestFit="1" customWidth="1"/>
    <col min="2" max="2" width="24.7109375" customWidth="1"/>
    <col min="3" max="3" width="23" style="16" customWidth="1"/>
    <col min="4" max="4" width="23.85546875" customWidth="1"/>
    <col min="5" max="5" width="25.7109375" customWidth="1"/>
    <col min="6" max="6" width="23.28515625" customWidth="1"/>
    <col min="7" max="8" width="23.140625" hidden="1" customWidth="1"/>
    <col min="9" max="9" width="25.42578125" hidden="1" customWidth="1"/>
    <col min="10" max="10" width="22.7109375" hidden="1" customWidth="1"/>
    <col min="11" max="11" width="23.7109375" hidden="1" customWidth="1"/>
    <col min="12" max="12" width="23.7109375" style="16" hidden="1" customWidth="1"/>
    <col min="13" max="13" width="22.140625" hidden="1" customWidth="1"/>
    <col min="14" max="14" width="25.42578125" customWidth="1"/>
  </cols>
  <sheetData>
    <row r="3" spans="1:15" ht="28.5" customHeight="1" x14ac:dyDescent="0.25">
      <c r="A3" s="75" t="s">
        <v>95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5" ht="21" customHeight="1" x14ac:dyDescent="0.25">
      <c r="A4" s="77" t="s">
        <v>105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5" ht="15.75" x14ac:dyDescent="0.25">
      <c r="A5" s="71" t="s">
        <v>67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5" ht="15.75" customHeight="1" x14ac:dyDescent="0.25">
      <c r="A6" s="73" t="s">
        <v>92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5" ht="15.75" customHeight="1" x14ac:dyDescent="0.25">
      <c r="A7" s="62" t="s">
        <v>77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9" spans="1:15" ht="23.25" customHeight="1" x14ac:dyDescent="0.25">
      <c r="A9" s="9" t="s">
        <v>66</v>
      </c>
      <c r="B9" s="10" t="s">
        <v>79</v>
      </c>
      <c r="C9" s="29" t="s">
        <v>80</v>
      </c>
      <c r="D9" s="10" t="s">
        <v>81</v>
      </c>
      <c r="E9" s="10" t="s">
        <v>82</v>
      </c>
      <c r="F9" s="11" t="s">
        <v>83</v>
      </c>
      <c r="G9" s="10" t="s">
        <v>84</v>
      </c>
      <c r="H9" s="11" t="s">
        <v>85</v>
      </c>
      <c r="I9" s="10" t="s">
        <v>86</v>
      </c>
      <c r="J9" s="10" t="s">
        <v>87</v>
      </c>
      <c r="K9" s="10" t="s">
        <v>88</v>
      </c>
      <c r="L9" s="29" t="s">
        <v>89</v>
      </c>
      <c r="M9" s="11" t="s">
        <v>90</v>
      </c>
      <c r="N9" s="10" t="s">
        <v>78</v>
      </c>
    </row>
    <row r="10" spans="1:15" x14ac:dyDescent="0.25">
      <c r="A10" s="1" t="s">
        <v>0</v>
      </c>
      <c r="B10" s="2"/>
      <c r="C10" s="30"/>
      <c r="D10" s="2"/>
      <c r="E10" s="2"/>
      <c r="F10" s="2"/>
      <c r="G10" s="2"/>
      <c r="H10" s="2"/>
      <c r="I10" s="2"/>
      <c r="J10" s="2"/>
      <c r="K10" s="2"/>
      <c r="L10" s="30"/>
      <c r="M10" s="2"/>
      <c r="N10" s="2"/>
    </row>
    <row r="11" spans="1:15" x14ac:dyDescent="0.25">
      <c r="A11" s="3" t="s">
        <v>1</v>
      </c>
    </row>
    <row r="12" spans="1:15" x14ac:dyDescent="0.25">
      <c r="A12" s="5" t="s">
        <v>2</v>
      </c>
      <c r="B12" s="34">
        <v>22936000</v>
      </c>
      <c r="C12" s="45">
        <v>23112470.93</v>
      </c>
      <c r="D12" s="45">
        <v>22853500</v>
      </c>
      <c r="E12" s="45">
        <v>23409166.670000002</v>
      </c>
      <c r="F12" s="45">
        <v>23531252.300000001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15">
        <f>SUM(B12:M12)</f>
        <v>115842389.90000001</v>
      </c>
    </row>
    <row r="13" spans="1:15" x14ac:dyDescent="0.25">
      <c r="A13" s="5" t="s">
        <v>3</v>
      </c>
      <c r="B13" s="34">
        <v>463196.42</v>
      </c>
      <c r="C13" s="45">
        <v>480442.87</v>
      </c>
      <c r="D13" s="45">
        <v>467266.54</v>
      </c>
      <c r="E13" s="45">
        <v>19470988.890000001</v>
      </c>
      <c r="F13" s="45">
        <v>586154.39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15">
        <f t="shared" ref="N13:N76" si="0">SUM(B13:M13)</f>
        <v>21468049.109999999</v>
      </c>
    </row>
    <row r="14" spans="1:15" x14ac:dyDescent="0.25">
      <c r="A14" s="5" t="s">
        <v>4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15">
        <f t="shared" si="0"/>
        <v>0</v>
      </c>
      <c r="O14" s="6"/>
    </row>
    <row r="15" spans="1:15" x14ac:dyDescent="0.25">
      <c r="A15" s="5" t="s">
        <v>5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15">
        <f t="shared" si="0"/>
        <v>0</v>
      </c>
    </row>
    <row r="16" spans="1:15" x14ac:dyDescent="0.25">
      <c r="A16" s="5" t="s">
        <v>6</v>
      </c>
      <c r="B16" s="44">
        <v>3242405.62</v>
      </c>
      <c r="C16" s="45">
        <v>3252523.98</v>
      </c>
      <c r="D16" s="45">
        <v>3283154.53</v>
      </c>
      <c r="E16" s="45">
        <v>3440954.92</v>
      </c>
      <c r="F16" s="45">
        <v>3412789.21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15">
        <f>SUM(B16:M16)</f>
        <v>16631828.259999998</v>
      </c>
    </row>
    <row r="17" spans="1:14" x14ac:dyDescent="0.25">
      <c r="A17" s="3" t="s">
        <v>7</v>
      </c>
      <c r="B17" s="28"/>
      <c r="C17" s="28"/>
      <c r="D17" s="28" t="s">
        <v>96</v>
      </c>
      <c r="E17" s="28"/>
      <c r="F17" s="28"/>
      <c r="G17" s="28" t="s">
        <v>96</v>
      </c>
      <c r="H17" s="28" t="s">
        <v>96</v>
      </c>
      <c r="I17" s="28" t="s">
        <v>96</v>
      </c>
      <c r="J17" s="28" t="s">
        <v>96</v>
      </c>
      <c r="K17" s="28" t="s">
        <v>96</v>
      </c>
      <c r="L17" s="28" t="s">
        <v>96</v>
      </c>
      <c r="M17" s="28" t="s">
        <v>96</v>
      </c>
      <c r="N17" s="15">
        <f t="shared" si="0"/>
        <v>0</v>
      </c>
    </row>
    <row r="18" spans="1:14" x14ac:dyDescent="0.25">
      <c r="A18" s="5" t="s">
        <v>8</v>
      </c>
      <c r="B18" s="44">
        <v>3662869.95</v>
      </c>
      <c r="C18" s="45">
        <v>870051.78</v>
      </c>
      <c r="D18" s="45">
        <v>2912673.79</v>
      </c>
      <c r="E18" s="45">
        <v>2917470.92</v>
      </c>
      <c r="F18" s="45">
        <v>923663.72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15">
        <f t="shared" si="0"/>
        <v>11286730.160000002</v>
      </c>
    </row>
    <row r="19" spans="1:14" x14ac:dyDescent="0.25">
      <c r="A19" s="5" t="s">
        <v>9</v>
      </c>
      <c r="B19" s="44">
        <v>46388.75</v>
      </c>
      <c r="C19" s="45">
        <v>0</v>
      </c>
      <c r="D19" s="45">
        <v>59992.38</v>
      </c>
      <c r="E19" s="45">
        <v>548080.38</v>
      </c>
      <c r="F19" s="45">
        <v>183284.99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15">
        <f t="shared" si="0"/>
        <v>837746.5</v>
      </c>
    </row>
    <row r="20" spans="1:14" x14ac:dyDescent="0.25">
      <c r="A20" s="5" t="s">
        <v>10</v>
      </c>
      <c r="B20" s="44">
        <v>840</v>
      </c>
      <c r="C20" s="45">
        <v>44545</v>
      </c>
      <c r="D20" s="45">
        <v>10705</v>
      </c>
      <c r="E20" s="45">
        <v>0</v>
      </c>
      <c r="F20" s="45">
        <v>185470.5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15">
        <f t="shared" si="0"/>
        <v>241560.5</v>
      </c>
    </row>
    <row r="21" spans="1:14" x14ac:dyDescent="0.25">
      <c r="A21" s="5" t="s">
        <v>11</v>
      </c>
      <c r="B21" s="44">
        <v>0</v>
      </c>
      <c r="C21" s="45">
        <v>91239.87</v>
      </c>
      <c r="D21" s="45">
        <v>118467.84</v>
      </c>
      <c r="E21" s="45">
        <v>113702.59</v>
      </c>
      <c r="F21" s="45">
        <v>173519.28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15">
        <f t="shared" si="0"/>
        <v>496929.57999999996</v>
      </c>
    </row>
    <row r="22" spans="1:14" x14ac:dyDescent="0.25">
      <c r="A22" s="5" t="s">
        <v>12</v>
      </c>
      <c r="B22" s="44">
        <v>4474458.7300000004</v>
      </c>
      <c r="C22" s="45">
        <v>3467140.8</v>
      </c>
      <c r="D22" s="45">
        <v>3279750.59</v>
      </c>
      <c r="E22" s="45">
        <v>3810753.59</v>
      </c>
      <c r="F22" s="45">
        <v>8313433.4699999997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15">
        <f t="shared" si="0"/>
        <v>23345537.18</v>
      </c>
    </row>
    <row r="23" spans="1:14" x14ac:dyDescent="0.25">
      <c r="A23" s="5" t="s">
        <v>13</v>
      </c>
      <c r="B23" s="44">
        <v>0</v>
      </c>
      <c r="C23" s="45">
        <v>49652.639999999999</v>
      </c>
      <c r="D23" s="34">
        <v>0</v>
      </c>
      <c r="E23" s="45">
        <v>24659.279999999999</v>
      </c>
      <c r="F23" s="45">
        <v>142825.54999999999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15">
        <f t="shared" si="0"/>
        <v>217137.46999999997</v>
      </c>
    </row>
    <row r="24" spans="1:14" x14ac:dyDescent="0.25">
      <c r="A24" s="5" t="s">
        <v>14</v>
      </c>
      <c r="B24" s="44">
        <v>130744</v>
      </c>
      <c r="C24" s="45">
        <v>261372.49</v>
      </c>
      <c r="D24" s="45">
        <v>681783.12</v>
      </c>
      <c r="E24" s="45">
        <v>3150777.98</v>
      </c>
      <c r="F24" s="45">
        <v>1136720.48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15">
        <f t="shared" si="0"/>
        <v>5361398.07</v>
      </c>
    </row>
    <row r="25" spans="1:14" x14ac:dyDescent="0.25">
      <c r="A25" s="5" t="s">
        <v>15</v>
      </c>
      <c r="B25" s="44">
        <v>280579.48</v>
      </c>
      <c r="C25" s="45">
        <v>127489.58</v>
      </c>
      <c r="D25" s="45">
        <v>1273288.06</v>
      </c>
      <c r="E25" s="45">
        <v>2767387.91</v>
      </c>
      <c r="F25" s="45">
        <v>386298.48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15">
        <f t="shared" si="0"/>
        <v>4835043.51</v>
      </c>
    </row>
    <row r="26" spans="1:14" x14ac:dyDescent="0.25">
      <c r="A26" s="5" t="s">
        <v>16</v>
      </c>
      <c r="B26" s="44">
        <v>0</v>
      </c>
      <c r="C26" s="45">
        <v>666893.19999999995</v>
      </c>
      <c r="D26" s="45">
        <v>174791.04000000001</v>
      </c>
      <c r="E26" s="45">
        <v>1834962.02</v>
      </c>
      <c r="F26" s="45">
        <v>379226.09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15">
        <f t="shared" si="0"/>
        <v>3055872.3499999996</v>
      </c>
    </row>
    <row r="27" spans="1:14" x14ac:dyDescent="0.25">
      <c r="A27" s="3" t="s">
        <v>17</v>
      </c>
      <c r="B27" s="28"/>
      <c r="C27" s="28"/>
      <c r="D27" s="28">
        <v>0</v>
      </c>
      <c r="E27" s="28"/>
      <c r="F27" s="28"/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15">
        <f t="shared" si="0"/>
        <v>0</v>
      </c>
    </row>
    <row r="28" spans="1:14" x14ac:dyDescent="0.25">
      <c r="A28" s="5" t="s">
        <v>18</v>
      </c>
      <c r="B28" s="44">
        <v>7980</v>
      </c>
      <c r="C28" s="45">
        <v>25005.62</v>
      </c>
      <c r="D28" s="45">
        <v>144540</v>
      </c>
      <c r="E28" s="45">
        <v>54504.78</v>
      </c>
      <c r="F28" s="45">
        <v>191749.19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15">
        <f t="shared" si="0"/>
        <v>423779.58999999997</v>
      </c>
    </row>
    <row r="29" spans="1:14" x14ac:dyDescent="0.25">
      <c r="A29" s="5" t="s">
        <v>19</v>
      </c>
      <c r="B29" s="28">
        <v>0</v>
      </c>
      <c r="C29" s="28">
        <v>0</v>
      </c>
      <c r="D29" s="28">
        <v>0</v>
      </c>
      <c r="E29" s="45">
        <v>0</v>
      </c>
      <c r="F29" s="45">
        <v>115795.5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15">
        <f t="shared" si="0"/>
        <v>115795.5</v>
      </c>
    </row>
    <row r="30" spans="1:14" x14ac:dyDescent="0.25">
      <c r="A30" s="5" t="s">
        <v>20</v>
      </c>
      <c r="B30" s="28">
        <v>0</v>
      </c>
      <c r="C30" s="45">
        <v>80503.850000000006</v>
      </c>
      <c r="D30" s="28">
        <v>0</v>
      </c>
      <c r="E30" s="45">
        <v>3776</v>
      </c>
      <c r="F30" s="45">
        <v>539226.4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15">
        <f t="shared" si="0"/>
        <v>623506.25</v>
      </c>
    </row>
    <row r="31" spans="1:14" x14ac:dyDescent="0.25">
      <c r="A31" s="5" t="s">
        <v>21</v>
      </c>
      <c r="B31" s="28">
        <v>0</v>
      </c>
      <c r="C31" s="28">
        <v>0</v>
      </c>
      <c r="D31" s="28">
        <v>0</v>
      </c>
      <c r="E31" s="45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15">
        <f t="shared" si="0"/>
        <v>0</v>
      </c>
    </row>
    <row r="32" spans="1:14" x14ac:dyDescent="0.25">
      <c r="A32" s="5" t="s">
        <v>22</v>
      </c>
      <c r="B32" s="28">
        <v>0</v>
      </c>
      <c r="C32" s="28">
        <v>0</v>
      </c>
      <c r="D32" s="28">
        <v>0</v>
      </c>
      <c r="E32" s="45">
        <v>0</v>
      </c>
      <c r="F32" s="45">
        <v>5567.13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15">
        <f t="shared" si="0"/>
        <v>5567.13</v>
      </c>
    </row>
    <row r="33" spans="1:14" x14ac:dyDescent="0.25">
      <c r="A33" s="5" t="s">
        <v>23</v>
      </c>
      <c r="B33" s="28">
        <v>0</v>
      </c>
      <c r="C33" s="28">
        <v>0</v>
      </c>
      <c r="D33" s="28">
        <v>0</v>
      </c>
      <c r="E33" s="45">
        <v>3955.36</v>
      </c>
      <c r="F33" s="45">
        <v>4317.1400000000003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15">
        <f t="shared" si="0"/>
        <v>8272.5</v>
      </c>
    </row>
    <row r="34" spans="1:14" x14ac:dyDescent="0.25">
      <c r="A34" s="5" t="s">
        <v>24</v>
      </c>
      <c r="B34" s="44">
        <v>197626.89</v>
      </c>
      <c r="C34" s="45">
        <v>180072.72</v>
      </c>
      <c r="D34" s="45">
        <v>155521.81</v>
      </c>
      <c r="E34" s="45">
        <v>236242.83</v>
      </c>
      <c r="F34" s="45">
        <v>142760.54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15">
        <f t="shared" si="0"/>
        <v>912224.78999999992</v>
      </c>
    </row>
    <row r="35" spans="1:14" x14ac:dyDescent="0.25">
      <c r="A35" s="5" t="s">
        <v>25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15">
        <f t="shared" si="0"/>
        <v>0</v>
      </c>
    </row>
    <row r="36" spans="1:14" x14ac:dyDescent="0.25">
      <c r="A36" s="5" t="s">
        <v>26</v>
      </c>
      <c r="B36" s="28">
        <v>0</v>
      </c>
      <c r="C36" s="28">
        <v>0</v>
      </c>
      <c r="D36" s="45">
        <v>197581.79</v>
      </c>
      <c r="E36" s="45">
        <v>1245806.06</v>
      </c>
      <c r="F36" s="45">
        <v>875088.88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15">
        <f t="shared" si="0"/>
        <v>2318476.73</v>
      </c>
    </row>
    <row r="37" spans="1:14" x14ac:dyDescent="0.25">
      <c r="A37" s="3" t="s">
        <v>27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15">
        <f t="shared" si="0"/>
        <v>0</v>
      </c>
    </row>
    <row r="38" spans="1:14" x14ac:dyDescent="0.25">
      <c r="A38" s="5" t="s">
        <v>28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15">
        <f t="shared" si="0"/>
        <v>0</v>
      </c>
    </row>
    <row r="39" spans="1:14" x14ac:dyDescent="0.25">
      <c r="A39" s="5" t="s">
        <v>29</v>
      </c>
      <c r="B39" s="44">
        <v>1532935166.6700001</v>
      </c>
      <c r="C39" s="45">
        <v>1583073692.01</v>
      </c>
      <c r="D39" s="45">
        <v>1558004429.3399999</v>
      </c>
      <c r="E39" s="45">
        <v>1558004429.3399999</v>
      </c>
      <c r="F39" s="45">
        <v>1558004429.3399999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15">
        <f t="shared" si="0"/>
        <v>7790022146.7000008</v>
      </c>
    </row>
    <row r="40" spans="1:14" x14ac:dyDescent="0.25">
      <c r="A40" s="5" t="s">
        <v>30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15">
        <f t="shared" si="0"/>
        <v>0</v>
      </c>
    </row>
    <row r="41" spans="1:14" x14ac:dyDescent="0.25">
      <c r="A41" s="5" t="s">
        <v>31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15">
        <f t="shared" si="0"/>
        <v>0</v>
      </c>
    </row>
    <row r="42" spans="1:14" x14ac:dyDescent="0.25">
      <c r="A42" s="5" t="s">
        <v>32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15">
        <f t="shared" si="0"/>
        <v>0</v>
      </c>
    </row>
    <row r="43" spans="1:14" x14ac:dyDescent="0.25">
      <c r="A43" s="5" t="s">
        <v>33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15">
        <f t="shared" si="0"/>
        <v>0</v>
      </c>
    </row>
    <row r="44" spans="1:14" x14ac:dyDescent="0.25">
      <c r="A44" s="5" t="s">
        <v>34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15">
        <f t="shared" si="0"/>
        <v>0</v>
      </c>
    </row>
    <row r="45" spans="1:14" x14ac:dyDescent="0.25">
      <c r="A45" s="5" t="s">
        <v>35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15">
        <f t="shared" si="0"/>
        <v>0</v>
      </c>
    </row>
    <row r="46" spans="1:14" x14ac:dyDescent="0.25">
      <c r="A46" s="3" t="s">
        <v>36</v>
      </c>
      <c r="B46" s="28">
        <v>0</v>
      </c>
      <c r="C46" s="28">
        <v>0</v>
      </c>
      <c r="D46" s="28" t="s">
        <v>96</v>
      </c>
      <c r="E46" s="28">
        <v>0</v>
      </c>
      <c r="F46" s="28">
        <v>0</v>
      </c>
      <c r="G46" s="28" t="s">
        <v>96</v>
      </c>
      <c r="H46" s="28" t="s">
        <v>96</v>
      </c>
      <c r="I46" s="28" t="s">
        <v>96</v>
      </c>
      <c r="J46" s="28" t="s">
        <v>96</v>
      </c>
      <c r="K46" s="28" t="s">
        <v>96</v>
      </c>
      <c r="L46" s="28" t="s">
        <v>96</v>
      </c>
      <c r="M46" s="28" t="s">
        <v>96</v>
      </c>
      <c r="N46" s="15">
        <f t="shared" si="0"/>
        <v>0</v>
      </c>
    </row>
    <row r="47" spans="1:14" x14ac:dyDescent="0.25">
      <c r="A47" s="5" t="s">
        <v>37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15">
        <f t="shared" si="0"/>
        <v>0</v>
      </c>
    </row>
    <row r="48" spans="1:14" x14ac:dyDescent="0.25">
      <c r="A48" s="5" t="s">
        <v>38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15">
        <f t="shared" si="0"/>
        <v>0</v>
      </c>
    </row>
    <row r="49" spans="1:14" x14ac:dyDescent="0.25">
      <c r="A49" s="5" t="s">
        <v>39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15">
        <f t="shared" si="0"/>
        <v>0</v>
      </c>
    </row>
    <row r="50" spans="1:14" x14ac:dyDescent="0.25">
      <c r="A50" s="5" t="s">
        <v>40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15">
        <f t="shared" si="0"/>
        <v>0</v>
      </c>
    </row>
    <row r="51" spans="1:14" x14ac:dyDescent="0.25">
      <c r="A51" s="5" t="s">
        <v>41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15">
        <f t="shared" si="0"/>
        <v>0</v>
      </c>
    </row>
    <row r="52" spans="1:14" x14ac:dyDescent="0.25">
      <c r="A52" s="5" t="s">
        <v>42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15">
        <f t="shared" si="0"/>
        <v>0</v>
      </c>
    </row>
    <row r="53" spans="1:14" x14ac:dyDescent="0.25">
      <c r="A53" s="3" t="s">
        <v>43</v>
      </c>
      <c r="B53" s="28">
        <v>0</v>
      </c>
      <c r="C53" s="28">
        <v>0</v>
      </c>
      <c r="D53" s="28" t="s">
        <v>96</v>
      </c>
      <c r="E53" s="28">
        <v>0</v>
      </c>
      <c r="F53" s="28">
        <v>0</v>
      </c>
      <c r="G53" s="28" t="s">
        <v>96</v>
      </c>
      <c r="H53" s="28" t="s">
        <v>96</v>
      </c>
      <c r="I53" s="28" t="s">
        <v>96</v>
      </c>
      <c r="J53" s="28" t="s">
        <v>96</v>
      </c>
      <c r="K53" s="28" t="s">
        <v>96</v>
      </c>
      <c r="L53" s="28" t="s">
        <v>96</v>
      </c>
      <c r="M53" s="28" t="s">
        <v>96</v>
      </c>
      <c r="N53" s="15">
        <f t="shared" si="0"/>
        <v>0</v>
      </c>
    </row>
    <row r="54" spans="1:14" x14ac:dyDescent="0.25">
      <c r="A54" s="5" t="s">
        <v>44</v>
      </c>
      <c r="B54" s="28">
        <v>0</v>
      </c>
      <c r="C54" s="28">
        <v>0</v>
      </c>
      <c r="D54" s="45">
        <v>4200203.1399999997</v>
      </c>
      <c r="E54" s="45">
        <v>794982.23</v>
      </c>
      <c r="F54" s="45">
        <v>4213066.3499999996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15">
        <f t="shared" si="0"/>
        <v>9208251.7199999988</v>
      </c>
    </row>
    <row r="55" spans="1:14" x14ac:dyDescent="0.25">
      <c r="A55" s="5" t="s">
        <v>45</v>
      </c>
      <c r="B55" s="28">
        <v>0</v>
      </c>
      <c r="C55" s="28">
        <v>0</v>
      </c>
      <c r="D55" s="28">
        <v>0</v>
      </c>
      <c r="E55" s="28">
        <v>0</v>
      </c>
      <c r="F55" s="45">
        <v>39259.660000000003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15">
        <f t="shared" si="0"/>
        <v>39259.660000000003</v>
      </c>
    </row>
    <row r="56" spans="1:14" x14ac:dyDescent="0.25">
      <c r="A56" s="5" t="s">
        <v>46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15">
        <f t="shared" si="0"/>
        <v>0</v>
      </c>
    </row>
    <row r="57" spans="1:14" x14ac:dyDescent="0.25">
      <c r="A57" s="5" t="s">
        <v>47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15">
        <f t="shared" si="0"/>
        <v>0</v>
      </c>
    </row>
    <row r="58" spans="1:14" x14ac:dyDescent="0.25">
      <c r="A58" s="5" t="s">
        <v>48</v>
      </c>
      <c r="B58" s="28">
        <v>0</v>
      </c>
      <c r="C58" s="45">
        <v>155000</v>
      </c>
      <c r="D58" s="45">
        <v>1434397.52</v>
      </c>
      <c r="E58" s="45">
        <v>1545567.61</v>
      </c>
      <c r="F58" s="45">
        <v>6973638.5999999996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15">
        <f t="shared" si="0"/>
        <v>10108603.73</v>
      </c>
    </row>
    <row r="59" spans="1:14" x14ac:dyDescent="0.25">
      <c r="A59" s="5" t="s">
        <v>49</v>
      </c>
      <c r="B59" s="28">
        <v>0</v>
      </c>
      <c r="C59" s="28">
        <v>0</v>
      </c>
      <c r="D59" s="28">
        <v>0</v>
      </c>
      <c r="E59" s="28">
        <v>0</v>
      </c>
      <c r="F59" s="45">
        <v>28485.200000000001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15">
        <f t="shared" si="0"/>
        <v>28485.200000000001</v>
      </c>
    </row>
    <row r="60" spans="1:14" x14ac:dyDescent="0.25">
      <c r="A60" s="5" t="s">
        <v>50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15">
        <f t="shared" si="0"/>
        <v>0</v>
      </c>
    </row>
    <row r="61" spans="1:14" x14ac:dyDescent="0.25">
      <c r="A61" s="5" t="s">
        <v>51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15">
        <f t="shared" si="0"/>
        <v>0</v>
      </c>
    </row>
    <row r="62" spans="1:14" x14ac:dyDescent="0.25">
      <c r="A62" s="5" t="s">
        <v>52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15">
        <f t="shared" si="0"/>
        <v>0</v>
      </c>
    </row>
    <row r="63" spans="1:14" x14ac:dyDescent="0.25">
      <c r="A63" s="3" t="s">
        <v>53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15">
        <f t="shared" si="0"/>
        <v>0</v>
      </c>
    </row>
    <row r="64" spans="1:14" x14ac:dyDescent="0.25">
      <c r="A64" s="5" t="s">
        <v>54</v>
      </c>
      <c r="B64" s="28">
        <v>0</v>
      </c>
      <c r="C64" s="28">
        <v>0</v>
      </c>
      <c r="D64" s="28">
        <v>0</v>
      </c>
      <c r="E64" s="28">
        <v>0</v>
      </c>
      <c r="F64" s="45">
        <v>4927137.84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15">
        <f t="shared" si="0"/>
        <v>4927137.84</v>
      </c>
    </row>
    <row r="65" spans="1:14" x14ac:dyDescent="0.25">
      <c r="A65" s="5" t="s">
        <v>55</v>
      </c>
      <c r="B65" s="28">
        <v>0</v>
      </c>
      <c r="C65" s="28">
        <v>0</v>
      </c>
      <c r="D65" s="28">
        <v>0</v>
      </c>
      <c r="E65" s="28">
        <v>0</v>
      </c>
      <c r="F65" s="45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15">
        <f t="shared" si="0"/>
        <v>0</v>
      </c>
    </row>
    <row r="66" spans="1:14" x14ac:dyDescent="0.25">
      <c r="A66" s="5" t="s">
        <v>56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15">
        <f t="shared" si="0"/>
        <v>0</v>
      </c>
    </row>
    <row r="67" spans="1:14" x14ac:dyDescent="0.25">
      <c r="A67" s="5" t="s">
        <v>57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15">
        <f t="shared" si="0"/>
        <v>0</v>
      </c>
    </row>
    <row r="68" spans="1:14" x14ac:dyDescent="0.25">
      <c r="A68" s="3" t="s">
        <v>58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15">
        <f t="shared" si="0"/>
        <v>0</v>
      </c>
    </row>
    <row r="69" spans="1:14" x14ac:dyDescent="0.25">
      <c r="A69" s="5" t="s">
        <v>59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15">
        <f t="shared" si="0"/>
        <v>0</v>
      </c>
    </row>
    <row r="70" spans="1:14" x14ac:dyDescent="0.25">
      <c r="A70" s="5" t="s">
        <v>60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15">
        <f t="shared" si="0"/>
        <v>0</v>
      </c>
    </row>
    <row r="71" spans="1:14" x14ac:dyDescent="0.25">
      <c r="A71" s="3" t="s">
        <v>61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15">
        <f t="shared" si="0"/>
        <v>0</v>
      </c>
    </row>
    <row r="72" spans="1:14" x14ac:dyDescent="0.25">
      <c r="A72" s="5" t="s">
        <v>62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15">
        <f t="shared" si="0"/>
        <v>0</v>
      </c>
    </row>
    <row r="73" spans="1:14" x14ac:dyDescent="0.25">
      <c r="A73" s="5" t="s">
        <v>63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15">
        <f t="shared" si="0"/>
        <v>0</v>
      </c>
    </row>
    <row r="74" spans="1:14" x14ac:dyDescent="0.25">
      <c r="A74" s="5" t="s">
        <v>64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15">
        <f t="shared" si="0"/>
        <v>0</v>
      </c>
    </row>
    <row r="75" spans="1:14" x14ac:dyDescent="0.25">
      <c r="A75" s="1" t="s">
        <v>68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15">
        <f t="shared" si="0"/>
        <v>0</v>
      </c>
    </row>
    <row r="76" spans="1:14" x14ac:dyDescent="0.25">
      <c r="A76" s="3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15">
        <f t="shared" si="0"/>
        <v>0</v>
      </c>
    </row>
    <row r="77" spans="1:14" x14ac:dyDescent="0.25">
      <c r="A77" s="5" t="s">
        <v>70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15">
        <f t="shared" ref="N77:N83" si="1">SUM(B77:M77)</f>
        <v>0</v>
      </c>
    </row>
    <row r="78" spans="1:14" ht="15.75" x14ac:dyDescent="0.25">
      <c r="A78" s="5" t="s">
        <v>71</v>
      </c>
      <c r="B78" s="28">
        <v>0</v>
      </c>
      <c r="C78" s="12">
        <v>0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5">
        <f t="shared" si="1"/>
        <v>0</v>
      </c>
    </row>
    <row r="79" spans="1:14" ht="15.75" x14ac:dyDescent="0.25">
      <c r="A79" s="3" t="s">
        <v>72</v>
      </c>
      <c r="B79" s="28">
        <v>0</v>
      </c>
      <c r="C79" s="12">
        <v>0</v>
      </c>
      <c r="D79" s="12">
        <v>0</v>
      </c>
      <c r="E79" s="28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5">
        <f t="shared" si="1"/>
        <v>0</v>
      </c>
    </row>
    <row r="80" spans="1:14" ht="15.75" x14ac:dyDescent="0.25">
      <c r="A80" s="5" t="s">
        <v>73</v>
      </c>
      <c r="B80" s="28">
        <v>0</v>
      </c>
      <c r="C80" s="12">
        <v>0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5">
        <f t="shared" si="1"/>
        <v>0</v>
      </c>
    </row>
    <row r="81" spans="1:14" ht="15.75" x14ac:dyDescent="0.25">
      <c r="A81" s="5" t="s">
        <v>74</v>
      </c>
      <c r="B81" s="28">
        <v>0</v>
      </c>
      <c r="C81" s="12">
        <v>0</v>
      </c>
      <c r="D81" s="12">
        <v>0</v>
      </c>
      <c r="E81" s="28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5">
        <f t="shared" si="1"/>
        <v>0</v>
      </c>
    </row>
    <row r="82" spans="1:14" ht="15.75" x14ac:dyDescent="0.25">
      <c r="A82" s="3" t="s">
        <v>75</v>
      </c>
      <c r="B82" s="28">
        <v>0</v>
      </c>
      <c r="C82" s="12">
        <v>0</v>
      </c>
      <c r="D82" s="12">
        <v>0</v>
      </c>
      <c r="E82" s="28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5">
        <f t="shared" si="1"/>
        <v>0</v>
      </c>
    </row>
    <row r="83" spans="1:14" x14ac:dyDescent="0.25">
      <c r="A83" s="5" t="s">
        <v>76</v>
      </c>
      <c r="B83" s="28">
        <v>0</v>
      </c>
      <c r="C83" s="13">
        <v>0</v>
      </c>
      <c r="D83" s="13">
        <v>0</v>
      </c>
      <c r="E83" s="28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5">
        <f t="shared" si="1"/>
        <v>0</v>
      </c>
    </row>
    <row r="84" spans="1:14" s="58" customFormat="1" x14ac:dyDescent="0.25">
      <c r="A84" s="59" t="s">
        <v>65</v>
      </c>
      <c r="B84" s="55">
        <f>SUM(B12:B83)</f>
        <v>1568378256.51</v>
      </c>
      <c r="C84" s="55">
        <f t="shared" ref="C84:N84" si="2">SUM(C12:C83)</f>
        <v>1615938097.3399999</v>
      </c>
      <c r="D84" s="55">
        <f t="shared" si="2"/>
        <v>1599252046.49</v>
      </c>
      <c r="E84" s="55">
        <f t="shared" si="2"/>
        <v>1623378169.3599999</v>
      </c>
      <c r="F84" s="55">
        <f t="shared" si="2"/>
        <v>1615415160.2299998</v>
      </c>
      <c r="G84" s="55">
        <f t="shared" si="2"/>
        <v>0</v>
      </c>
      <c r="H84" s="60">
        <f t="shared" si="2"/>
        <v>0</v>
      </c>
      <c r="I84" s="60">
        <f t="shared" si="2"/>
        <v>0</v>
      </c>
      <c r="J84" s="60">
        <f t="shared" si="2"/>
        <v>0</v>
      </c>
      <c r="K84" s="55">
        <f t="shared" si="2"/>
        <v>0</v>
      </c>
      <c r="L84" s="55">
        <f t="shared" si="2"/>
        <v>0</v>
      </c>
      <c r="M84" s="60">
        <f t="shared" si="2"/>
        <v>0</v>
      </c>
      <c r="N84" s="55">
        <f t="shared" si="2"/>
        <v>8022361729.9300003</v>
      </c>
    </row>
    <row r="85" spans="1:14" x14ac:dyDescent="0.25">
      <c r="C85" s="16">
        <f>+C84-'P2 Presupuesto Aprobado-Ejec '!E82</f>
        <v>0</v>
      </c>
      <c r="D85" s="15">
        <f>+D84-[2]RefCCPCuenta!$C$3</f>
        <v>0</v>
      </c>
      <c r="F85" s="41">
        <f>+F84-[4]RefCCPCuenta!$C$3</f>
        <v>0</v>
      </c>
      <c r="I85" s="15" t="s">
        <v>96</v>
      </c>
      <c r="K85" s="25" t="s">
        <v>96</v>
      </c>
      <c r="L85" s="31" t="s">
        <v>96</v>
      </c>
      <c r="M85" s="41" t="s">
        <v>96</v>
      </c>
      <c r="N85" s="15">
        <f>+N84-'P2 Presupuesto Aprobado-Ejec '!P82</f>
        <v>0</v>
      </c>
    </row>
    <row r="86" spans="1:14" x14ac:dyDescent="0.25">
      <c r="A86" t="s">
        <v>104</v>
      </c>
      <c r="F86" s="15" t="s">
        <v>96</v>
      </c>
      <c r="G86" s="34"/>
      <c r="H86" s="15" t="s">
        <v>96</v>
      </c>
      <c r="K86" s="24"/>
      <c r="L86" s="31"/>
      <c r="N86" s="15" t="s">
        <v>96</v>
      </c>
    </row>
    <row r="87" spans="1:14" ht="15.75" x14ac:dyDescent="0.25">
      <c r="A87" t="s">
        <v>106</v>
      </c>
      <c r="B87" s="16"/>
      <c r="C87" s="14"/>
      <c r="D87" s="14"/>
      <c r="E87" s="14"/>
      <c r="F87" s="14"/>
      <c r="G87" s="14"/>
      <c r="H87" s="14"/>
      <c r="K87" s="25"/>
    </row>
    <row r="88" spans="1:14" ht="15.75" x14ac:dyDescent="0.25">
      <c r="A88" t="s">
        <v>107</v>
      </c>
      <c r="B88" s="16"/>
      <c r="D88" s="16"/>
      <c r="E88" s="14"/>
      <c r="F88" s="14"/>
      <c r="G88" s="14"/>
      <c r="H88" s="14"/>
      <c r="K88" s="26"/>
    </row>
    <row r="89" spans="1:14" ht="15.75" x14ac:dyDescent="0.25">
      <c r="B89" s="16"/>
      <c r="D89" s="16"/>
      <c r="E89" s="14"/>
      <c r="F89" s="14"/>
      <c r="G89" s="14"/>
      <c r="H89" s="14"/>
      <c r="K89" s="25"/>
    </row>
    <row r="90" spans="1:14" ht="15.75" x14ac:dyDescent="0.25">
      <c r="B90" s="16" t="s">
        <v>96</v>
      </c>
      <c r="D90" s="16"/>
      <c r="E90" s="14"/>
      <c r="F90" s="14"/>
      <c r="G90" s="14"/>
      <c r="H90" s="14"/>
      <c r="K90" s="27"/>
    </row>
    <row r="91" spans="1:14" ht="15.75" x14ac:dyDescent="0.25">
      <c r="B91" s="16"/>
      <c r="D91" s="16"/>
      <c r="E91" s="14"/>
      <c r="F91" s="14"/>
      <c r="G91" s="14"/>
      <c r="H91" s="14"/>
    </row>
    <row r="92" spans="1:14" ht="15.75" x14ac:dyDescent="0.25">
      <c r="A92" s="17"/>
      <c r="B92" s="18"/>
      <c r="D92" s="16"/>
      <c r="E92" s="14"/>
      <c r="F92" s="14"/>
      <c r="G92" s="14"/>
      <c r="H92" s="14"/>
    </row>
    <row r="93" spans="1:14" ht="15.75" x14ac:dyDescent="0.25">
      <c r="A93" s="74" t="s">
        <v>97</v>
      </c>
      <c r="B93" s="74"/>
      <c r="D93" s="16"/>
      <c r="E93" s="14"/>
      <c r="F93" s="14"/>
      <c r="G93" s="14"/>
      <c r="H93" s="14"/>
    </row>
    <row r="94" spans="1:14" ht="15.75" x14ac:dyDescent="0.25">
      <c r="A94" s="74" t="s">
        <v>98</v>
      </c>
      <c r="B94" s="74"/>
      <c r="D94" s="16"/>
      <c r="E94" s="14"/>
      <c r="F94" s="14"/>
      <c r="G94" s="14"/>
      <c r="H94" s="14"/>
    </row>
    <row r="99" spans="1:11" ht="15.75" x14ac:dyDescent="0.25">
      <c r="A99" s="19" t="s">
        <v>99</v>
      </c>
      <c r="B99" s="16"/>
      <c r="D99" s="16"/>
      <c r="E99" s="14"/>
      <c r="F99" s="14"/>
      <c r="G99" s="14"/>
      <c r="H99" s="14"/>
      <c r="I99" s="16"/>
      <c r="J99" s="16"/>
      <c r="K99" s="16"/>
    </row>
    <row r="100" spans="1:11" ht="20.25" customHeight="1" x14ac:dyDescent="0.25">
      <c r="A100" s="20" t="s">
        <v>100</v>
      </c>
      <c r="B100" s="21"/>
      <c r="D100" s="16"/>
      <c r="E100" s="14"/>
      <c r="F100" s="14"/>
      <c r="G100" s="14"/>
      <c r="H100" s="14"/>
      <c r="I100" s="16"/>
      <c r="J100" s="16"/>
      <c r="K100" s="16"/>
    </row>
    <row r="101" spans="1:11" ht="19.5" customHeight="1" x14ac:dyDescent="0.25">
      <c r="A101" s="61" t="s">
        <v>101</v>
      </c>
      <c r="C101" s="35"/>
      <c r="E101" s="14"/>
      <c r="F101" s="14"/>
      <c r="G101" s="14"/>
      <c r="H101" s="14"/>
      <c r="I101" s="16"/>
      <c r="J101" s="16"/>
      <c r="K101" s="16"/>
    </row>
  </sheetData>
  <mergeCells count="7">
    <mergeCell ref="A93:B93"/>
    <mergeCell ref="A94:B94"/>
    <mergeCell ref="A3:N3"/>
    <mergeCell ref="A4:N4"/>
    <mergeCell ref="A5:N5"/>
    <mergeCell ref="A6:N6"/>
    <mergeCell ref="A7:N7"/>
  </mergeCells>
  <pageMargins left="0.7" right="0.7" top="0.75" bottom="0.75" header="0.3" footer="0.3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Jay Nadal</cp:lastModifiedBy>
  <dcterms:created xsi:type="dcterms:W3CDTF">2021-07-29T18:58:50Z</dcterms:created>
  <dcterms:modified xsi:type="dcterms:W3CDTF">2023-06-16T18:06:34Z</dcterms:modified>
</cp:coreProperties>
</file>