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EB0E3592-8EBB-4346-9CAA-2F3E80E8A7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C85" i="2" l="1"/>
  <c r="B85" i="2" l="1"/>
  <c r="K14" i="2" l="1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13" i="2"/>
  <c r="E85" i="2"/>
  <c r="F85" i="2"/>
  <c r="F86" i="2" s="1"/>
  <c r="G85" i="2"/>
  <c r="G86" i="2" s="1"/>
  <c r="H85" i="2"/>
  <c r="H86" i="2" s="1"/>
  <c r="I85" i="2"/>
  <c r="J85" i="2"/>
  <c r="D85" i="2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11" i="3"/>
  <c r="C83" i="3"/>
  <c r="D83" i="3"/>
  <c r="D84" i="3" s="1"/>
  <c r="E83" i="3"/>
  <c r="F83" i="3"/>
  <c r="F84" i="3" s="1"/>
  <c r="G83" i="3"/>
  <c r="H83" i="3"/>
  <c r="H84" i="3" s="1"/>
  <c r="B83" i="3"/>
  <c r="J86" i="2" l="1"/>
  <c r="C84" i="3"/>
  <c r="E86" i="2"/>
  <c r="I83" i="3"/>
  <c r="K85" i="2"/>
  <c r="I84" i="3" l="1"/>
  <c r="K86" i="2"/>
</calcChain>
</file>

<file path=xl/sharedStrings.xml><?xml version="1.0" encoding="utf-8"?>
<sst xmlns="http://schemas.openxmlformats.org/spreadsheetml/2006/main" count="223" uniqueCount="102">
  <si>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</si>
  <si>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</si>
  <si>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</si>
  <si>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</si>
  <si>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</si>
  <si>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</si>
  <si>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</si>
  <si>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</si>
  <si>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</si>
  <si>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</si>
  <si>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</si>
  <si>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</si>
  <si>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</si>
  <si>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</si>
  <si>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</si>
  <si>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</si>
  <si>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</si>
  <si>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</si>
  <si>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</si>
  <si>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</si>
  <si>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</si>
  <si>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</si>
  <si>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</si>
  <si>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</si>
  <si>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</si>
  <si>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</si>
  <si>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</si>
  <si>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</si>
  <si>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</si>
  <si>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</si>
  <si>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</si>
  <si>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</si>
  <si>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</si>
  <si>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</si>
  <si>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</si>
  <si>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</si>
  <si>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</si>
  <si>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</si>
  <si>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</si>
  <si>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</si>
  <si>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</si>
  <si>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</si>
  <si>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</si>
  <si>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</si>
  <si>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</si>
  <si>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</si>
  <si>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</si>
  <si>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</si>
  <si>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</si>
  <si>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</si>
  <si>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</si>
  <si>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</si>
  <si>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</si>
  <si>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</si>
  <si>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</si>
  <si>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</si>
  <si>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</si>
  <si>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</si>
  <si>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</si>
  <si>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</si>
  <si>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</si>
  <si>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</si>
  <si>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</si>
  <si>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</si>
  <si>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</si>
  <si>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</si>
  <si>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</si>
  <si>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</si>
  <si>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</si>
  <si>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</si>
  <si>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</si>
  <si>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</si>
  <si>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</si>
  <si>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</si>
  <si>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</si>
  <si>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</si>
  <si>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</si>
  <si>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</si>
  <si>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</si>
  <si>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</si>
  <si>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</si>
  <si>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</si>
  <si>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</si>
  <si>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</si>
  <si>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</si>
  <si>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</si>
  <si>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</si>
  <si>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</si>
  <si>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</si>
  <si>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</si>
  <si>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</si>
  <si>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</si>
  <si>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</si>
  <si>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</si>
  <si>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</si>
  <si>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</si>
  <si>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</si>
  <si>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</si>
  <si>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</si>
  <si>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DOS MIL VENTITRES {2023}</t>
  </si>
  <si>
    <t>Fecha de registro: hasta el [31] de [julio] del [2023]</t>
  </si>
  <si>
    <t>Fecha de imputación: hasta el [31] de [julio]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</si>
</sst>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2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3" fontId="8" fillId="0" borderId="0" xfId="1" applyFont="1" applyAlignment="1">
      <alignment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0" fillId="0" borderId="0" xfId="0" applyNumberForma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1" fillId="0" borderId="0" xfId="1" applyFont="1" applyAlignment="1">
      <alignment wrapText="1"/>
    </xf>
    <xf numFmtId="43" fontId="7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11" fillId="0" borderId="0" xfId="0" applyNumberFormat="1" applyFont="1"/>
    <xf numFmtId="43" fontId="14" fillId="0" borderId="0" xfId="1" applyFont="1" applyAlignment="1">
      <alignment horizontal="right"/>
    </xf>
    <xf numFmtId="43" fontId="0" fillId="0" borderId="0" xfId="1" applyFont="1" applyBorder="1" applyAlignment="1"/>
    <xf numFmtId="43" fontId="9" fillId="0" borderId="0" xfId="0" applyNumberFormat="1" applyFont="1"/>
    <xf numFmtId="4" fontId="0" fillId="0" borderId="0" xfId="0" applyNumberFormat="1"/>
    <xf numFmtId="165" fontId="0" fillId="0" borderId="0" xfId="0" applyNumberFormat="1"/>
    <xf numFmtId="43" fontId="2" fillId="3" borderId="3" xfId="1" applyFont="1" applyFill="1" applyBorder="1" applyAlignment="1">
      <alignment horizontal="center"/>
    </xf>
    <xf numFmtId="43" fontId="9" fillId="0" borderId="0" xfId="1" applyFont="1"/>
    <xf numFmtId="164" fontId="14" fillId="0" borderId="0" xfId="3" applyFont="1" applyAlignment="1">
      <alignment horizontal="right"/>
    </xf>
    <xf numFmtId="43" fontId="16" fillId="0" borderId="0" xfId="1" applyFont="1" applyAlignment="1">
      <alignment horizontal="right"/>
    </xf>
    <xf numFmtId="43" fontId="11" fillId="0" borderId="0" xfId="1" applyFont="1" applyAlignment="1">
      <alignment vertical="center" wrapText="1"/>
    </xf>
    <xf numFmtId="43" fontId="17" fillId="0" borderId="0" xfId="1" applyFont="1" applyAlignment="1">
      <alignment horizontal="right"/>
    </xf>
    <xf numFmtId="4" fontId="10" fillId="0" borderId="0" xfId="0" applyNumberFormat="1" applyFont="1"/>
    <xf numFmtId="43" fontId="16" fillId="4" borderId="0" xfId="1" applyFont="1" applyFill="1" applyAlignment="1">
      <alignment horizontal="right"/>
    </xf>
    <xf numFmtId="43" fontId="11" fillId="4" borderId="0" xfId="1" applyFont="1" applyFill="1" applyAlignment="1">
      <alignment wrapText="1"/>
    </xf>
    <xf numFmtId="0" fontId="16" fillId="0" borderId="0" xfId="0" applyFont="1" applyAlignment="1">
      <alignment horizontal="right"/>
    </xf>
    <xf numFmtId="0" fontId="10" fillId="0" borderId="0" xfId="0" applyFont="1"/>
    <xf numFmtId="43" fontId="2" fillId="3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vertical="center"/>
    </xf>
    <xf numFmtId="43" fontId="2" fillId="2" borderId="2" xfId="1" applyFont="1" applyFill="1" applyBorder="1"/>
    <xf numFmtId="0" fontId="12" fillId="3" borderId="0" xfId="0" applyFont="1" applyFill="1"/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43" fontId="2" fillId="2" borderId="2" xfId="1" applyFont="1" applyFill="1" applyBorder="1" applyAlignment="1">
      <alignment vertical="center"/>
    </xf>
    <xf numFmtId="43" fontId="13" fillId="2" borderId="2" xfId="1" applyFont="1" applyFill="1" applyBorder="1"/>
    <xf numFmtId="43" fontId="12" fillId="3" borderId="0" xfId="1" applyFont="1" applyFill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848590</xdr:colOff>
      <xdr:row>0</xdr:row>
      <xdr:rowOff>51955</xdr:rowOff>
    </xdr:from>
    <xdr:to>
      <xdr:col>10</xdr:col>
      <xdr:colOff>1645226</xdr:colOff>
      <xdr:row>7</xdr:row>
      <xdr:rowOff>121228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8443863" y="51955"/>
          <a:ext cx="2407227" cy="21128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925286</xdr:colOff>
      <xdr:row>0</xdr:row>
      <xdr:rowOff>136071</xdr:rowOff>
    </xdr:from>
    <xdr:to>
      <xdr:col>9</xdr:col>
      <xdr:colOff>40823</xdr:colOff>
      <xdr:row>6</xdr:row>
      <xdr:rowOff>124914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5416893" y="136071"/>
          <a:ext cx="1918609" cy="14175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BRIL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ANKA~1\AppData\Local\Temp\42\Rar$DI00.153\EG004_00107132300_20230605085808_kXnK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1615938097.3399999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1599252046.49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1623378169.3599999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1615415160.23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1615125420.23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9"/>
  <sheetViews>
    <sheetView showGridLines="0" topLeftCell="A80" zoomScale="55" zoomScaleNormal="55" workbookViewId="0">
      <selection activeCell="R20" sqref="R20"/>
    </sheetView>
  </sheetViews>
  <sheetFormatPr defaultColWidth="11.42578125" defaultRowHeight="15" x14ac:dyDescent="0.25"/>
  <cols>
    <col min="1" max="1" width="62.140625" customWidth="1"/>
    <col min="2" max="2" width="26.140625" customWidth="1"/>
    <col min="3" max="3" width="25.28515625" customWidth="1"/>
    <col min="4" max="4" width="23.42578125" style="16" customWidth="1"/>
    <col min="5" max="5" width="24.140625" style="16" customWidth="1"/>
    <col min="6" max="6" width="27.42578125" customWidth="1"/>
    <col min="7" max="7" width="24.85546875" customWidth="1"/>
    <col min="8" max="8" width="25.42578125" customWidth="1"/>
    <col min="9" max="9" width="24.85546875" style="16" customWidth="1"/>
    <col min="10" max="10" width="24.140625" style="16" customWidth="1"/>
    <col min="11" max="11" width="25.28515625" customWidth="1"/>
    <col min="13" max="13" width="16.85546875" bestFit="1" customWidth="1"/>
    <col min="14" max="14" width="17" customWidth="1"/>
  </cols>
  <sheetData>
    <row r="3" spans="1:12" ht="28.5" customHeight="1" x14ac:dyDescent="0.25">
      <c r="D3"/>
      <c r="E3"/>
      <c r="I3"/>
      <c r="J3"/>
    </row>
    <row r="4" spans="1:12" ht="36" customHeight="1" x14ac:dyDescent="0.25">
      <c r="A4" s="64" t="s">
        <v>89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2" ht="33.75" customHeight="1" x14ac:dyDescent="0.25">
      <c r="A5" s="54" t="s">
        <v>99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15.75" customHeight="1" x14ac:dyDescent="0.25">
      <c r="A6" s="56" t="s">
        <v>86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.75" customHeight="1" x14ac:dyDescent="0.25">
      <c r="A7" s="45" t="s">
        <v>76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25.5" customHeight="1" x14ac:dyDescent="0.25">
      <c r="A9" s="51" t="s">
        <v>66</v>
      </c>
      <c r="B9" s="52" t="s">
        <v>88</v>
      </c>
      <c r="C9" s="52" t="s">
        <v>87</v>
      </c>
      <c r="D9" s="46" t="s">
        <v>85</v>
      </c>
      <c r="E9" s="47"/>
      <c r="F9" s="47"/>
      <c r="G9" s="47"/>
      <c r="H9" s="47"/>
      <c r="I9" s="47"/>
      <c r="J9" s="47"/>
      <c r="K9" s="48"/>
    </row>
    <row r="10" spans="1:12" x14ac:dyDescent="0.25">
      <c r="A10" s="51"/>
      <c r="B10" s="53"/>
      <c r="C10" s="53"/>
      <c r="D10" s="32" t="s">
        <v>78</v>
      </c>
      <c r="E10" s="32" t="s">
        <v>79</v>
      </c>
      <c r="F10" s="7" t="s">
        <v>80</v>
      </c>
      <c r="G10" s="7" t="s">
        <v>81</v>
      </c>
      <c r="H10" s="8" t="s">
        <v>82</v>
      </c>
      <c r="I10" s="32" t="s">
        <v>83</v>
      </c>
      <c r="J10" s="43" t="s">
        <v>84</v>
      </c>
      <c r="K10" s="7" t="s">
        <v>77</v>
      </c>
    </row>
    <row r="11" spans="1:12" x14ac:dyDescent="0.25">
      <c r="A11" s="1" t="s">
        <v>0</v>
      </c>
      <c r="B11" s="2"/>
      <c r="C11" s="2"/>
      <c r="D11" s="25"/>
      <c r="E11" s="25"/>
      <c r="F11" s="2"/>
      <c r="G11" s="2"/>
      <c r="H11" s="2"/>
      <c r="I11" s="25"/>
      <c r="J11" s="25"/>
      <c r="K11" s="2"/>
    </row>
    <row r="12" spans="1:12" x14ac:dyDescent="0.25">
      <c r="A12" s="3" t="s">
        <v>1</v>
      </c>
      <c r="B12" s="4"/>
      <c r="C12" s="4"/>
    </row>
    <row r="13" spans="1:12" x14ac:dyDescent="0.25">
      <c r="A13" s="5" t="s">
        <v>2</v>
      </c>
      <c r="B13" s="27">
        <v>348093316</v>
      </c>
      <c r="C13" s="27">
        <v>347953316</v>
      </c>
      <c r="D13" s="27">
        <v>22936000</v>
      </c>
      <c r="E13" s="35">
        <v>23112470.93</v>
      </c>
      <c r="F13" s="35">
        <v>22853500</v>
      </c>
      <c r="G13" s="39">
        <v>23409166.670000002</v>
      </c>
      <c r="H13" s="35">
        <v>23531252.300000001</v>
      </c>
      <c r="I13" s="35">
        <v>25402826.129999999</v>
      </c>
      <c r="J13" s="27">
        <v>23946500</v>
      </c>
      <c r="K13" s="26">
        <f>SUM(D13:J13)</f>
        <v>165191716.03</v>
      </c>
    </row>
    <row r="14" spans="1:12" x14ac:dyDescent="0.25">
      <c r="A14" s="5" t="s">
        <v>3</v>
      </c>
      <c r="B14" s="27">
        <v>81146013</v>
      </c>
      <c r="C14" s="36">
        <v>86329513</v>
      </c>
      <c r="D14" s="27">
        <v>463196.42</v>
      </c>
      <c r="E14" s="35">
        <v>480442.87</v>
      </c>
      <c r="F14" s="35">
        <v>467266.54</v>
      </c>
      <c r="G14" s="39">
        <v>19470988.890000001</v>
      </c>
      <c r="H14" s="35">
        <v>586154.39</v>
      </c>
      <c r="I14" s="35">
        <v>1100512.03</v>
      </c>
      <c r="J14" s="27">
        <v>1507769.94</v>
      </c>
      <c r="K14" s="26">
        <f>SUM(D14:J14)</f>
        <v>24076331.080000002</v>
      </c>
    </row>
    <row r="15" spans="1:12" x14ac:dyDescent="0.25">
      <c r="A15" s="5" t="s">
        <v>4</v>
      </c>
      <c r="B15" s="27">
        <v>0</v>
      </c>
      <c r="C15" s="27">
        <v>0</v>
      </c>
      <c r="D15" s="23">
        <v>0</v>
      </c>
      <c r="E15" s="23">
        <v>0</v>
      </c>
      <c r="F15" s="23">
        <v>0</v>
      </c>
      <c r="G15" s="40">
        <v>0</v>
      </c>
      <c r="H15" s="23">
        <v>0</v>
      </c>
      <c r="I15" s="23">
        <v>0</v>
      </c>
      <c r="J15" s="23">
        <v>0</v>
      </c>
      <c r="K15" s="26">
        <f>SUM(D15:J15)</f>
        <v>0</v>
      </c>
      <c r="L15" s="6"/>
    </row>
    <row r="16" spans="1:12" x14ac:dyDescent="0.25">
      <c r="A16" s="5" t="s">
        <v>5</v>
      </c>
      <c r="B16" s="27">
        <v>1950000</v>
      </c>
      <c r="C16" s="27">
        <v>1950000</v>
      </c>
      <c r="D16" s="23">
        <v>0</v>
      </c>
      <c r="E16" s="23">
        <v>0</v>
      </c>
      <c r="F16" s="23">
        <v>0</v>
      </c>
      <c r="G16" s="40">
        <v>0</v>
      </c>
      <c r="H16" s="23">
        <v>0</v>
      </c>
      <c r="I16" s="23">
        <v>0</v>
      </c>
      <c r="J16" s="23">
        <v>0</v>
      </c>
      <c r="K16" s="26">
        <f>SUM(D16:J16)</f>
        <v>0</v>
      </c>
    </row>
    <row r="17" spans="1:13" x14ac:dyDescent="0.25">
      <c r="A17" s="5" t="s">
        <v>6</v>
      </c>
      <c r="B17" s="27">
        <v>46021450</v>
      </c>
      <c r="C17" s="27">
        <v>46021450</v>
      </c>
      <c r="D17" s="34">
        <v>3242405.62</v>
      </c>
      <c r="E17" s="35">
        <v>3252523.98</v>
      </c>
      <c r="F17" s="35">
        <v>3283154.53</v>
      </c>
      <c r="G17" s="39">
        <v>3440954.92</v>
      </c>
      <c r="H17" s="35">
        <v>3412789.21</v>
      </c>
      <c r="I17" s="35">
        <v>3465696.05</v>
      </c>
      <c r="J17" s="27">
        <v>3508284.73</v>
      </c>
      <c r="K17" s="26">
        <f>SUM(D17:J17)</f>
        <v>23605809.039999999</v>
      </c>
    </row>
    <row r="18" spans="1:13" x14ac:dyDescent="0.25">
      <c r="A18" s="3" t="s">
        <v>7</v>
      </c>
      <c r="B18" s="27" t="s">
        <v>90</v>
      </c>
      <c r="C18" s="27" t="s">
        <v>90</v>
      </c>
      <c r="D18" s="23"/>
      <c r="E18" s="23"/>
      <c r="F18" s="23"/>
      <c r="G18" s="23"/>
      <c r="H18" s="23"/>
      <c r="I18" s="23"/>
      <c r="J18" s="23"/>
      <c r="K18" s="26">
        <f>SUM(D18:J18)</f>
        <v>0</v>
      </c>
    </row>
    <row r="19" spans="1:13" x14ac:dyDescent="0.25">
      <c r="A19" s="5" t="s">
        <v>8</v>
      </c>
      <c r="B19" s="27">
        <v>58415833</v>
      </c>
      <c r="C19" s="38">
        <v>58423333</v>
      </c>
      <c r="D19" s="34">
        <v>3662869.95</v>
      </c>
      <c r="E19" s="35">
        <v>870051.78</v>
      </c>
      <c r="F19" s="35">
        <v>2912673.79</v>
      </c>
      <c r="G19" s="35">
        <v>2917470.92</v>
      </c>
      <c r="H19" s="41">
        <v>923663.72</v>
      </c>
      <c r="I19" s="35">
        <v>7082892.2300000004</v>
      </c>
      <c r="J19" s="27">
        <v>2256664.4300000002</v>
      </c>
      <c r="K19" s="26">
        <f>SUM(D19:J19)</f>
        <v>20626286.82</v>
      </c>
    </row>
    <row r="20" spans="1:13" x14ac:dyDescent="0.25">
      <c r="A20" s="5" t="s">
        <v>9</v>
      </c>
      <c r="B20" s="27">
        <v>1578200</v>
      </c>
      <c r="C20" s="38">
        <v>5468783.4199999999</v>
      </c>
      <c r="D20" s="34">
        <v>46388.75</v>
      </c>
      <c r="E20" s="35">
        <v>0</v>
      </c>
      <c r="F20" s="35">
        <v>59992.38</v>
      </c>
      <c r="G20" s="35">
        <v>548080.38</v>
      </c>
      <c r="H20" s="41">
        <v>183284.99</v>
      </c>
      <c r="I20" s="23">
        <v>0</v>
      </c>
      <c r="J20" s="27">
        <v>425524.52</v>
      </c>
      <c r="K20" s="26">
        <f>SUM(D20:J20)</f>
        <v>1263271.02</v>
      </c>
    </row>
    <row r="21" spans="1:13" x14ac:dyDescent="0.25">
      <c r="A21" s="5" t="s">
        <v>10</v>
      </c>
      <c r="B21" s="27">
        <v>3666592</v>
      </c>
      <c r="C21" s="38">
        <v>3666592</v>
      </c>
      <c r="D21" s="34">
        <v>840</v>
      </c>
      <c r="E21" s="35">
        <v>44545</v>
      </c>
      <c r="F21" s="35">
        <v>10705</v>
      </c>
      <c r="G21" s="35">
        <v>0</v>
      </c>
      <c r="H21" s="41">
        <v>185470.5</v>
      </c>
      <c r="I21" s="35">
        <v>32535</v>
      </c>
      <c r="J21" s="27">
        <v>98650</v>
      </c>
      <c r="K21" s="26">
        <f>SUM(D21:J21)</f>
        <v>372745.5</v>
      </c>
    </row>
    <row r="22" spans="1:13" x14ac:dyDescent="0.25">
      <c r="A22" s="5" t="s">
        <v>11</v>
      </c>
      <c r="B22" s="27">
        <v>1601312</v>
      </c>
      <c r="C22" s="38">
        <v>1658312</v>
      </c>
      <c r="D22" s="34">
        <v>0</v>
      </c>
      <c r="E22" s="35">
        <v>91239.87</v>
      </c>
      <c r="F22" s="35">
        <v>118467.84</v>
      </c>
      <c r="G22" s="35">
        <v>113702.59</v>
      </c>
      <c r="H22" s="41">
        <v>173519.28</v>
      </c>
      <c r="I22" s="35">
        <v>54757.66</v>
      </c>
      <c r="J22" s="27">
        <v>196089.88</v>
      </c>
      <c r="K22" s="26">
        <f>SUM(D22:J22)</f>
        <v>747777.12</v>
      </c>
    </row>
    <row r="23" spans="1:13" x14ac:dyDescent="0.25">
      <c r="A23" s="5" t="s">
        <v>12</v>
      </c>
      <c r="B23" s="27">
        <v>96321286</v>
      </c>
      <c r="C23" s="38">
        <v>151421518.86000001</v>
      </c>
      <c r="D23" s="34">
        <v>4474458.7300000004</v>
      </c>
      <c r="E23" s="35">
        <v>3467140.8</v>
      </c>
      <c r="F23" s="35">
        <v>3279750.59</v>
      </c>
      <c r="G23" s="35">
        <v>3810753.59</v>
      </c>
      <c r="H23" s="41">
        <v>8313433.4699999997</v>
      </c>
      <c r="I23" s="35">
        <v>10840797.279999999</v>
      </c>
      <c r="J23" s="27">
        <v>5701632.3300000001</v>
      </c>
      <c r="K23" s="26">
        <f>SUM(D23:J23)</f>
        <v>39887966.789999999</v>
      </c>
    </row>
    <row r="24" spans="1:13" x14ac:dyDescent="0.25">
      <c r="A24" s="5" t="s">
        <v>13</v>
      </c>
      <c r="B24" s="27">
        <v>2908894</v>
      </c>
      <c r="C24" s="38">
        <v>12239058.050000001</v>
      </c>
      <c r="D24" s="34">
        <v>0</v>
      </c>
      <c r="E24" s="35">
        <v>49652.639999999999</v>
      </c>
      <c r="F24" s="27">
        <v>0</v>
      </c>
      <c r="G24" s="35">
        <v>24659.279999999999</v>
      </c>
      <c r="H24" s="41">
        <v>142825.54999999999</v>
      </c>
      <c r="I24" s="35">
        <v>495344</v>
      </c>
      <c r="J24" s="27">
        <v>458402.94</v>
      </c>
      <c r="K24" s="26">
        <f>SUM(D24:J24)</f>
        <v>1170884.4099999999</v>
      </c>
    </row>
    <row r="25" spans="1:13" x14ac:dyDescent="0.25">
      <c r="A25" s="5" t="s">
        <v>14</v>
      </c>
      <c r="B25" s="27">
        <v>19678369</v>
      </c>
      <c r="C25" s="38">
        <v>56560403.270000003</v>
      </c>
      <c r="D25" s="34">
        <v>130744</v>
      </c>
      <c r="E25" s="35">
        <v>261372.49</v>
      </c>
      <c r="F25" s="35">
        <v>681783.12</v>
      </c>
      <c r="G25" s="35">
        <v>3150777.98</v>
      </c>
      <c r="H25" s="41">
        <v>1136720.48</v>
      </c>
      <c r="I25" s="35">
        <v>3405747.85</v>
      </c>
      <c r="J25" s="27">
        <v>12704324.039999999</v>
      </c>
      <c r="K25" s="26">
        <f>SUM(D25:J25)</f>
        <v>21471469.960000001</v>
      </c>
    </row>
    <row r="26" spans="1:13" x14ac:dyDescent="0.25">
      <c r="A26" s="5" t="s">
        <v>15</v>
      </c>
      <c r="B26" s="27">
        <v>39820045</v>
      </c>
      <c r="C26" s="38">
        <v>66714234</v>
      </c>
      <c r="D26" s="34">
        <v>280579.48</v>
      </c>
      <c r="E26" s="35">
        <v>127489.58</v>
      </c>
      <c r="F26" s="35">
        <v>1273288.06</v>
      </c>
      <c r="G26" s="35">
        <v>2767387.91</v>
      </c>
      <c r="H26" s="41">
        <v>386298.48</v>
      </c>
      <c r="I26" s="35">
        <v>2638388.0299999998</v>
      </c>
      <c r="J26" s="27">
        <v>2774750.16</v>
      </c>
      <c r="K26" s="26">
        <f>SUM(D26:J26)</f>
        <v>10248181.699999999</v>
      </c>
    </row>
    <row r="27" spans="1:13" x14ac:dyDescent="0.25">
      <c r="A27" s="5" t="s">
        <v>16</v>
      </c>
      <c r="B27" s="27">
        <v>13650108</v>
      </c>
      <c r="C27" s="38">
        <v>26368091.420000002</v>
      </c>
      <c r="D27" s="34">
        <v>0</v>
      </c>
      <c r="E27" s="35">
        <v>666893.19999999995</v>
      </c>
      <c r="F27" s="35">
        <v>174791.04000000001</v>
      </c>
      <c r="G27" s="35">
        <v>1834962.02</v>
      </c>
      <c r="H27" s="41">
        <v>379226.09</v>
      </c>
      <c r="I27" s="35">
        <v>1700586.66</v>
      </c>
      <c r="J27" s="27">
        <v>1337853.23</v>
      </c>
      <c r="K27" s="26">
        <f>SUM(D27:J27)</f>
        <v>6094312.2400000002</v>
      </c>
      <c r="M27" s="15"/>
    </row>
    <row r="28" spans="1:13" x14ac:dyDescent="0.25">
      <c r="A28" s="3" t="s">
        <v>17</v>
      </c>
      <c r="B28" s="27" t="s">
        <v>90</v>
      </c>
      <c r="C28" s="27" t="s">
        <v>90</v>
      </c>
      <c r="D28" s="23"/>
      <c r="E28" s="23"/>
      <c r="F28" s="23"/>
      <c r="G28" s="23"/>
      <c r="H28" s="23"/>
      <c r="I28" s="23"/>
      <c r="J28" s="23"/>
      <c r="K28" s="26">
        <f>SUM(D28:J28)</f>
        <v>0</v>
      </c>
      <c r="M28" s="30"/>
    </row>
    <row r="29" spans="1:13" x14ac:dyDescent="0.25">
      <c r="A29" s="5" t="s">
        <v>18</v>
      </c>
      <c r="B29" s="27">
        <v>1204536</v>
      </c>
      <c r="C29" s="38">
        <v>2127455.02</v>
      </c>
      <c r="D29" s="34">
        <v>7980</v>
      </c>
      <c r="E29" s="35">
        <v>25005.62</v>
      </c>
      <c r="F29" s="35">
        <v>144540</v>
      </c>
      <c r="G29" s="35">
        <v>54504.78</v>
      </c>
      <c r="H29" s="35">
        <v>191749.19</v>
      </c>
      <c r="I29" s="35">
        <v>57359.6</v>
      </c>
      <c r="J29" s="27">
        <v>105490.4</v>
      </c>
      <c r="K29" s="26">
        <f>SUM(D29:J29)</f>
        <v>586629.59</v>
      </c>
    </row>
    <row r="30" spans="1:13" x14ac:dyDescent="0.25">
      <c r="A30" s="5" t="s">
        <v>19</v>
      </c>
      <c r="B30" s="27">
        <v>1225800</v>
      </c>
      <c r="C30" s="38">
        <v>2007250</v>
      </c>
      <c r="D30" s="23">
        <v>0</v>
      </c>
      <c r="E30" s="23">
        <v>0</v>
      </c>
      <c r="F30" s="23">
        <v>0</v>
      </c>
      <c r="G30" s="35">
        <v>0</v>
      </c>
      <c r="H30" s="35">
        <v>115795.5</v>
      </c>
      <c r="I30" s="23">
        <v>0</v>
      </c>
      <c r="J30" s="27">
        <v>180752.4</v>
      </c>
      <c r="K30" s="26">
        <f>SUM(D30:J30)</f>
        <v>296547.90000000002</v>
      </c>
    </row>
    <row r="31" spans="1:13" x14ac:dyDescent="0.25">
      <c r="A31" s="5" t="s">
        <v>20</v>
      </c>
      <c r="B31" s="27">
        <v>1499945</v>
      </c>
      <c r="C31" s="38">
        <v>1975726.25</v>
      </c>
      <c r="D31" s="23">
        <v>0</v>
      </c>
      <c r="E31" s="35">
        <v>80503.850000000006</v>
      </c>
      <c r="F31" s="23">
        <v>0</v>
      </c>
      <c r="G31" s="35">
        <v>3776</v>
      </c>
      <c r="H31" s="35">
        <v>539226.4</v>
      </c>
      <c r="I31" s="23">
        <v>0</v>
      </c>
      <c r="J31" s="27">
        <v>57624.94</v>
      </c>
      <c r="K31" s="26">
        <f>SUM(D31:J31)</f>
        <v>681131.19</v>
      </c>
    </row>
    <row r="32" spans="1:13" x14ac:dyDescent="0.25">
      <c r="A32" s="5" t="s">
        <v>21</v>
      </c>
      <c r="B32" s="27">
        <v>164136</v>
      </c>
      <c r="C32" s="38">
        <v>337716.6</v>
      </c>
      <c r="D32" s="23">
        <v>0</v>
      </c>
      <c r="E32" s="23">
        <v>0</v>
      </c>
      <c r="F32" s="23">
        <v>0</v>
      </c>
      <c r="G32" s="35">
        <v>0</v>
      </c>
      <c r="H32" s="23">
        <v>0</v>
      </c>
      <c r="I32" s="35">
        <v>135334</v>
      </c>
      <c r="J32" s="23">
        <v>0</v>
      </c>
      <c r="K32" s="26">
        <f>SUM(D32:J32)</f>
        <v>135334</v>
      </c>
    </row>
    <row r="33" spans="1:14" x14ac:dyDescent="0.25">
      <c r="A33" s="5" t="s">
        <v>22</v>
      </c>
      <c r="B33" s="27">
        <v>159950</v>
      </c>
      <c r="C33" s="38">
        <v>172085</v>
      </c>
      <c r="D33" s="23">
        <v>0</v>
      </c>
      <c r="E33" s="23">
        <v>0</v>
      </c>
      <c r="F33" s="23">
        <v>0</v>
      </c>
      <c r="G33" s="35">
        <v>0</v>
      </c>
      <c r="H33" s="35">
        <v>5567.13</v>
      </c>
      <c r="I33" s="23">
        <v>0</v>
      </c>
      <c r="J33" s="23">
        <v>0</v>
      </c>
      <c r="K33" s="26">
        <f>SUM(D33:J33)</f>
        <v>5567.13</v>
      </c>
    </row>
    <row r="34" spans="1:14" x14ac:dyDescent="0.25">
      <c r="A34" s="5" t="s">
        <v>23</v>
      </c>
      <c r="B34" s="27">
        <v>143778</v>
      </c>
      <c r="C34" s="38">
        <v>468778</v>
      </c>
      <c r="D34" s="23">
        <v>0</v>
      </c>
      <c r="E34" s="23">
        <v>0</v>
      </c>
      <c r="F34" s="23">
        <v>0</v>
      </c>
      <c r="G34" s="35">
        <v>3955.36</v>
      </c>
      <c r="H34" s="35">
        <v>4317.1400000000003</v>
      </c>
      <c r="I34" s="23">
        <v>0</v>
      </c>
      <c r="J34" s="27">
        <v>6196.5</v>
      </c>
      <c r="K34" s="26">
        <f>SUM(D34:J34)</f>
        <v>14469</v>
      </c>
    </row>
    <row r="35" spans="1:14" x14ac:dyDescent="0.25">
      <c r="A35" s="5" t="s">
        <v>24</v>
      </c>
      <c r="B35" s="27">
        <v>4009640</v>
      </c>
      <c r="C35" s="38">
        <v>6131048</v>
      </c>
      <c r="D35" s="34">
        <v>197626.89</v>
      </c>
      <c r="E35" s="35">
        <v>180072.72</v>
      </c>
      <c r="F35" s="35">
        <v>155521.81</v>
      </c>
      <c r="G35" s="35">
        <v>236242.83</v>
      </c>
      <c r="H35" s="35">
        <v>142760.54</v>
      </c>
      <c r="I35" s="35">
        <v>240484.13</v>
      </c>
      <c r="J35" s="27">
        <v>248514.74</v>
      </c>
      <c r="K35" s="26">
        <f>SUM(D35:J35)</f>
        <v>1401223.66</v>
      </c>
    </row>
    <row r="36" spans="1:14" x14ac:dyDescent="0.25">
      <c r="A36" s="5" t="s">
        <v>25</v>
      </c>
      <c r="B36" s="27">
        <v>0</v>
      </c>
      <c r="C36" s="42"/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7">
        <v>413237.54</v>
      </c>
      <c r="K36" s="26">
        <f>SUM(D36:J36)</f>
        <v>413237.54</v>
      </c>
    </row>
    <row r="37" spans="1:14" x14ac:dyDescent="0.25">
      <c r="A37" s="5" t="s">
        <v>26</v>
      </c>
      <c r="B37" s="27">
        <v>5829369</v>
      </c>
      <c r="C37" s="38">
        <v>13861100.18</v>
      </c>
      <c r="D37" s="23">
        <v>0</v>
      </c>
      <c r="E37" s="23">
        <v>0</v>
      </c>
      <c r="F37" s="35">
        <v>197581.79</v>
      </c>
      <c r="G37" s="35">
        <v>1245806.06</v>
      </c>
      <c r="H37" s="35">
        <v>875088.88</v>
      </c>
      <c r="I37" s="35">
        <v>35046.1</v>
      </c>
      <c r="J37" s="23">
        <v>0</v>
      </c>
      <c r="K37" s="26">
        <f>SUM(D37:J37)</f>
        <v>2353522.83</v>
      </c>
      <c r="M37" s="15"/>
    </row>
    <row r="38" spans="1:14" x14ac:dyDescent="0.25">
      <c r="A38" s="3" t="s">
        <v>27</v>
      </c>
      <c r="B38" s="27" t="s">
        <v>90</v>
      </c>
      <c r="C38" s="27" t="s">
        <v>90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6">
        <f>SUM(D38:J38)</f>
        <v>0</v>
      </c>
      <c r="M38" s="30"/>
    </row>
    <row r="39" spans="1:14" x14ac:dyDescent="0.25">
      <c r="A39" s="5" t="s">
        <v>28</v>
      </c>
      <c r="B39" s="27">
        <v>100000</v>
      </c>
      <c r="C39" s="37">
        <v>100000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6">
        <f>SUM(D39:J39)</f>
        <v>0</v>
      </c>
    </row>
    <row r="40" spans="1:14" x14ac:dyDescent="0.25">
      <c r="A40" s="5" t="s">
        <v>29</v>
      </c>
      <c r="B40" s="27">
        <v>18696053152</v>
      </c>
      <c r="C40" s="37">
        <v>18696053152</v>
      </c>
      <c r="D40" s="34">
        <v>1532935166.6700001</v>
      </c>
      <c r="E40" s="35">
        <v>1583073692.01</v>
      </c>
      <c r="F40" s="35">
        <v>1558004429.3399999</v>
      </c>
      <c r="G40" s="35">
        <v>1558004429.3399999</v>
      </c>
      <c r="H40" s="35">
        <v>1558004429.3399999</v>
      </c>
      <c r="I40" s="35">
        <v>1558004429.3399999</v>
      </c>
      <c r="J40" s="27">
        <v>1558004429.3399999</v>
      </c>
      <c r="K40" s="26">
        <f>SUM(D40:J40)</f>
        <v>10906031005.380001</v>
      </c>
      <c r="M40" s="15"/>
      <c r="N40" s="30"/>
    </row>
    <row r="41" spans="1:14" x14ac:dyDescent="0.25">
      <c r="A41" s="5" t="s">
        <v>30</v>
      </c>
      <c r="B41" s="27">
        <v>0</v>
      </c>
      <c r="C41" s="27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6">
        <f>SUM(D41:J41)</f>
        <v>0</v>
      </c>
      <c r="M41" s="30"/>
    </row>
    <row r="42" spans="1:14" x14ac:dyDescent="0.25">
      <c r="A42" s="5" t="s">
        <v>31</v>
      </c>
      <c r="B42" s="27">
        <v>0</v>
      </c>
      <c r="C42" s="27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6">
        <f>SUM(D42:J42)</f>
        <v>0</v>
      </c>
      <c r="M42" s="15"/>
    </row>
    <row r="43" spans="1:14" x14ac:dyDescent="0.25">
      <c r="A43" s="5" t="s">
        <v>32</v>
      </c>
      <c r="B43" s="27">
        <v>0</v>
      </c>
      <c r="C43" s="27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6">
        <f>SUM(D43:J43)</f>
        <v>0</v>
      </c>
    </row>
    <row r="44" spans="1:14" x14ac:dyDescent="0.25">
      <c r="A44" s="5" t="s">
        <v>33</v>
      </c>
      <c r="B44" s="27">
        <v>0</v>
      </c>
      <c r="C44" s="27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6">
        <f>SUM(D44:J44)</f>
        <v>0</v>
      </c>
    </row>
    <row r="45" spans="1:14" x14ac:dyDescent="0.25">
      <c r="A45" s="5" t="s">
        <v>34</v>
      </c>
      <c r="B45" s="27">
        <v>0</v>
      </c>
      <c r="C45" s="27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6">
        <f>SUM(D45:J45)</f>
        <v>0</v>
      </c>
    </row>
    <row r="46" spans="1:14" x14ac:dyDescent="0.25">
      <c r="A46" s="5" t="s">
        <v>35</v>
      </c>
      <c r="B46" s="27">
        <v>0</v>
      </c>
      <c r="C46" s="27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6">
        <f>SUM(D46:J46)</f>
        <v>0</v>
      </c>
    </row>
    <row r="47" spans="1:14" x14ac:dyDescent="0.25">
      <c r="A47" s="3" t="s">
        <v>36</v>
      </c>
      <c r="B47" s="27">
        <v>0</v>
      </c>
      <c r="C47" s="27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6">
        <f>SUM(D47:J47)</f>
        <v>0</v>
      </c>
    </row>
    <row r="48" spans="1:14" x14ac:dyDescent="0.25">
      <c r="A48" s="5" t="s">
        <v>37</v>
      </c>
      <c r="B48" s="27">
        <v>0</v>
      </c>
      <c r="C48" s="27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6">
        <f>SUM(D48:J48)</f>
        <v>0</v>
      </c>
    </row>
    <row r="49" spans="1:11" x14ac:dyDescent="0.25">
      <c r="A49" s="5" t="s">
        <v>38</v>
      </c>
      <c r="B49" s="27">
        <v>0</v>
      </c>
      <c r="C49" s="27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6">
        <f>SUM(D49:J49)</f>
        <v>0</v>
      </c>
    </row>
    <row r="50" spans="1:11" x14ac:dyDescent="0.25">
      <c r="A50" s="5" t="s">
        <v>39</v>
      </c>
      <c r="B50" s="27">
        <v>0</v>
      </c>
      <c r="C50" s="27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6">
        <f>SUM(D50:J50)</f>
        <v>0</v>
      </c>
    </row>
    <row r="51" spans="1:11" x14ac:dyDescent="0.25">
      <c r="A51" s="5" t="s">
        <v>40</v>
      </c>
      <c r="B51" s="27">
        <v>0</v>
      </c>
      <c r="C51" s="27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6">
        <f>SUM(D51:J51)</f>
        <v>0</v>
      </c>
    </row>
    <row r="52" spans="1:11" x14ac:dyDescent="0.25">
      <c r="A52" s="5" t="s">
        <v>41</v>
      </c>
      <c r="B52" s="27">
        <v>0</v>
      </c>
      <c r="C52" s="27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6">
        <f>SUM(D52:J52)</f>
        <v>0</v>
      </c>
    </row>
    <row r="53" spans="1:11" x14ac:dyDescent="0.25">
      <c r="A53" s="5" t="s">
        <v>42</v>
      </c>
      <c r="B53" s="27">
        <v>0</v>
      </c>
      <c r="C53" s="27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6">
        <f>SUM(D53:J53)</f>
        <v>0</v>
      </c>
    </row>
    <row r="54" spans="1:11" x14ac:dyDescent="0.25">
      <c r="A54" s="3" t="s">
        <v>43</v>
      </c>
      <c r="B54" s="27" t="s">
        <v>90</v>
      </c>
      <c r="C54" s="27" t="s">
        <v>90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6">
        <f>SUM(D54:J54)</f>
        <v>0</v>
      </c>
    </row>
    <row r="55" spans="1:11" x14ac:dyDescent="0.25">
      <c r="A55" s="5" t="s">
        <v>44</v>
      </c>
      <c r="B55" s="27">
        <v>6586432</v>
      </c>
      <c r="C55" s="38">
        <v>120503995.15000001</v>
      </c>
      <c r="D55" s="23">
        <v>0</v>
      </c>
      <c r="E55" s="23">
        <v>0</v>
      </c>
      <c r="F55" s="35">
        <v>4200203.1399999997</v>
      </c>
      <c r="G55" s="35">
        <v>794982.23</v>
      </c>
      <c r="H55" s="35">
        <v>4213066.3499999996</v>
      </c>
      <c r="I55" s="35">
        <v>169409.81</v>
      </c>
      <c r="J55" s="27">
        <v>175109.64</v>
      </c>
      <c r="K55" s="26">
        <f>SUM(D55:J55)</f>
        <v>9552771.1699999999</v>
      </c>
    </row>
    <row r="56" spans="1:11" x14ac:dyDescent="0.25">
      <c r="A56" s="5" t="s">
        <v>45</v>
      </c>
      <c r="B56" s="27">
        <v>0</v>
      </c>
      <c r="C56" s="38">
        <v>2150859.66</v>
      </c>
      <c r="D56" s="23">
        <v>0</v>
      </c>
      <c r="E56" s="23">
        <v>0</v>
      </c>
      <c r="F56" s="23">
        <v>0</v>
      </c>
      <c r="G56" s="23">
        <v>0</v>
      </c>
      <c r="H56" s="35">
        <v>39259.660000000003</v>
      </c>
      <c r="I56" s="23">
        <v>0</v>
      </c>
      <c r="J56" s="23">
        <v>0</v>
      </c>
      <c r="K56" s="26">
        <f>SUM(D56:J56)</f>
        <v>39259.660000000003</v>
      </c>
    </row>
    <row r="57" spans="1:11" x14ac:dyDescent="0.25">
      <c r="A57" s="5" t="s">
        <v>46</v>
      </c>
      <c r="B57" s="27">
        <v>0</v>
      </c>
      <c r="C57" s="38">
        <v>336294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6">
        <f>SUM(D57:J57)</f>
        <v>0</v>
      </c>
    </row>
    <row r="58" spans="1:11" x14ac:dyDescent="0.25">
      <c r="A58" s="5" t="s">
        <v>47</v>
      </c>
      <c r="B58" s="27">
        <v>0</v>
      </c>
      <c r="C58" s="38">
        <v>5348749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6">
        <f>SUM(D58:J58)</f>
        <v>0</v>
      </c>
    </row>
    <row r="59" spans="1:11" x14ac:dyDescent="0.25">
      <c r="A59" s="5" t="s">
        <v>48</v>
      </c>
      <c r="B59" s="27">
        <v>10616996</v>
      </c>
      <c r="C59" s="38">
        <v>29838688.629999999</v>
      </c>
      <c r="D59" s="23">
        <v>0</v>
      </c>
      <c r="E59" s="35">
        <v>155000</v>
      </c>
      <c r="F59" s="35">
        <v>1434397.52</v>
      </c>
      <c r="G59" s="35">
        <v>1545567.61</v>
      </c>
      <c r="H59" s="35">
        <v>6973638.5999999996</v>
      </c>
      <c r="I59" s="35">
        <v>2209511.96</v>
      </c>
      <c r="J59" s="23">
        <v>0</v>
      </c>
      <c r="K59" s="26">
        <f>SUM(D59:J59)</f>
        <v>12318115.690000001</v>
      </c>
    </row>
    <row r="60" spans="1:11" x14ac:dyDescent="0.25">
      <c r="A60" s="5" t="s">
        <v>49</v>
      </c>
      <c r="B60" s="27">
        <v>0</v>
      </c>
      <c r="C60" s="38">
        <v>1954570.05</v>
      </c>
      <c r="D60" s="23">
        <v>0</v>
      </c>
      <c r="E60" s="23">
        <v>0</v>
      </c>
      <c r="F60" s="23">
        <v>0</v>
      </c>
      <c r="G60" s="23">
        <v>0</v>
      </c>
      <c r="H60" s="35">
        <v>28485.200000000001</v>
      </c>
      <c r="I60" s="23">
        <v>0</v>
      </c>
      <c r="J60" s="23">
        <v>0</v>
      </c>
      <c r="K60" s="26">
        <f>SUM(D60:J60)</f>
        <v>28485.200000000001</v>
      </c>
    </row>
    <row r="61" spans="1:11" x14ac:dyDescent="0.25">
      <c r="A61" s="5" t="s">
        <v>50</v>
      </c>
      <c r="B61" s="27">
        <v>0</v>
      </c>
      <c r="C61" s="42"/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6">
        <f>SUM(D61:J61)</f>
        <v>0</v>
      </c>
    </row>
    <row r="62" spans="1:11" x14ac:dyDescent="0.25">
      <c r="A62" s="5" t="s">
        <v>51</v>
      </c>
      <c r="B62" s="27">
        <v>0</v>
      </c>
      <c r="C62" s="38">
        <v>15675425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6">
        <f>SUM(D62:J62)</f>
        <v>0</v>
      </c>
    </row>
    <row r="63" spans="1:11" x14ac:dyDescent="0.25">
      <c r="A63" s="5" t="s">
        <v>52</v>
      </c>
      <c r="B63" s="27">
        <v>0</v>
      </c>
      <c r="C63" s="27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6">
        <f>SUM(D63:J63)</f>
        <v>0</v>
      </c>
    </row>
    <row r="64" spans="1:11" x14ac:dyDescent="0.25">
      <c r="A64" s="3" t="s">
        <v>53</v>
      </c>
      <c r="B64" s="27" t="s">
        <v>90</v>
      </c>
      <c r="C64" s="27" t="s">
        <v>90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6">
        <f>SUM(D64:J64)</f>
        <v>0</v>
      </c>
    </row>
    <row r="65" spans="1:11" x14ac:dyDescent="0.25">
      <c r="A65" s="5" t="s">
        <v>54</v>
      </c>
      <c r="B65" s="27">
        <v>0</v>
      </c>
      <c r="C65" s="38">
        <v>11872104</v>
      </c>
      <c r="D65" s="23">
        <v>0</v>
      </c>
      <c r="E65" s="23">
        <v>0</v>
      </c>
      <c r="F65" s="23">
        <v>0</v>
      </c>
      <c r="G65" s="23">
        <v>0</v>
      </c>
      <c r="H65" s="35">
        <v>4927137.84</v>
      </c>
      <c r="I65" s="23">
        <v>0</v>
      </c>
      <c r="J65" s="27">
        <v>1017618.53</v>
      </c>
      <c r="K65" s="26">
        <f>SUM(D65:J65)</f>
        <v>5944756.3700000001</v>
      </c>
    </row>
    <row r="66" spans="1:11" x14ac:dyDescent="0.25">
      <c r="A66" s="5" t="s">
        <v>55</v>
      </c>
      <c r="B66" s="27">
        <v>0</v>
      </c>
      <c r="C66" s="27">
        <v>0</v>
      </c>
      <c r="D66" s="23">
        <v>0</v>
      </c>
      <c r="E66" s="23">
        <v>0</v>
      </c>
      <c r="F66" s="23">
        <v>0</v>
      </c>
      <c r="G66" s="23">
        <v>0</v>
      </c>
      <c r="H66" s="35">
        <v>0</v>
      </c>
      <c r="I66" s="23">
        <v>0</v>
      </c>
      <c r="J66" s="23">
        <v>0</v>
      </c>
      <c r="K66" s="26">
        <f>SUM(D66:J66)</f>
        <v>0</v>
      </c>
    </row>
    <row r="67" spans="1:11" x14ac:dyDescent="0.25">
      <c r="A67" s="5" t="s">
        <v>56</v>
      </c>
      <c r="B67" s="27">
        <v>0</v>
      </c>
      <c r="C67" s="27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6">
        <f>SUM(D67:J67)</f>
        <v>0</v>
      </c>
    </row>
    <row r="68" spans="1:11" x14ac:dyDescent="0.25">
      <c r="A68" s="5" t="s">
        <v>57</v>
      </c>
      <c r="B68" s="27">
        <v>0</v>
      </c>
      <c r="C68" s="27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6">
        <f>SUM(D68:J68)</f>
        <v>0</v>
      </c>
    </row>
    <row r="69" spans="1:11" x14ac:dyDescent="0.25">
      <c r="A69" s="3" t="s">
        <v>58</v>
      </c>
      <c r="B69" s="27">
        <v>0</v>
      </c>
      <c r="C69" s="27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6">
        <f>SUM(D69:J69)</f>
        <v>0</v>
      </c>
    </row>
    <row r="70" spans="1:11" x14ac:dyDescent="0.25">
      <c r="A70" s="5" t="s">
        <v>59</v>
      </c>
      <c r="B70" s="27">
        <v>0</v>
      </c>
      <c r="C70" s="27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6">
        <f>SUM(D70:J70)</f>
        <v>0</v>
      </c>
    </row>
    <row r="71" spans="1:11" x14ac:dyDescent="0.25">
      <c r="A71" s="5" t="s">
        <v>60</v>
      </c>
      <c r="B71" s="27">
        <v>0</v>
      </c>
      <c r="C71" s="27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6">
        <f>SUM(D71:J71)</f>
        <v>0</v>
      </c>
    </row>
    <row r="72" spans="1:11" x14ac:dyDescent="0.25">
      <c r="A72" s="3" t="s">
        <v>61</v>
      </c>
      <c r="B72" s="27">
        <v>0</v>
      </c>
      <c r="C72" s="27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6">
        <f>SUM(D72:J72)</f>
        <v>0</v>
      </c>
    </row>
    <row r="73" spans="1:11" x14ac:dyDescent="0.25">
      <c r="A73" s="5" t="s">
        <v>62</v>
      </c>
      <c r="B73" s="27">
        <v>0</v>
      </c>
      <c r="C73" s="27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6">
        <f>SUM(D73:J73)</f>
        <v>0</v>
      </c>
    </row>
    <row r="74" spans="1:11" x14ac:dyDescent="0.25">
      <c r="A74" s="5" t="s">
        <v>63</v>
      </c>
      <c r="B74" s="27">
        <v>0</v>
      </c>
      <c r="C74" s="27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6">
        <f>SUM(D74:J74)</f>
        <v>0</v>
      </c>
    </row>
    <row r="75" spans="1:11" x14ac:dyDescent="0.25">
      <c r="A75" s="5" t="s">
        <v>64</v>
      </c>
      <c r="B75" s="27">
        <v>0</v>
      </c>
      <c r="C75" s="27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6">
        <f>SUM(D75:J75)</f>
        <v>0</v>
      </c>
    </row>
    <row r="76" spans="1:11" x14ac:dyDescent="0.25">
      <c r="A76" s="1" t="s">
        <v>67</v>
      </c>
      <c r="B76" s="27">
        <v>0</v>
      </c>
      <c r="C76" s="27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6">
        <f>SUM(D76:J76)</f>
        <v>0</v>
      </c>
    </row>
    <row r="77" spans="1:11" x14ac:dyDescent="0.25">
      <c r="A77" s="3" t="s">
        <v>68</v>
      </c>
      <c r="B77" s="27">
        <v>0</v>
      </c>
      <c r="C77" s="27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6">
        <f>SUM(D77:J77)</f>
        <v>0</v>
      </c>
    </row>
    <row r="78" spans="1:11" x14ac:dyDescent="0.25">
      <c r="A78" s="5" t="s">
        <v>69</v>
      </c>
      <c r="B78" s="27">
        <v>0</v>
      </c>
      <c r="C78" s="27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6">
        <f>SUM(D78:J78)</f>
        <v>0</v>
      </c>
    </row>
    <row r="79" spans="1:11" x14ac:dyDescent="0.25">
      <c r="A79" s="5" t="s">
        <v>70</v>
      </c>
      <c r="B79" s="27">
        <v>0</v>
      </c>
      <c r="C79" s="27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6">
        <f>SUM(D79:J79)</f>
        <v>0</v>
      </c>
    </row>
    <row r="80" spans="1:11" x14ac:dyDescent="0.25">
      <c r="A80" s="3" t="s">
        <v>71</v>
      </c>
      <c r="B80" s="27">
        <v>0</v>
      </c>
      <c r="C80" s="27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6">
        <f>SUM(D80:J80)</f>
        <v>0</v>
      </c>
    </row>
    <row r="81" spans="1:11" x14ac:dyDescent="0.25">
      <c r="A81" s="5" t="s">
        <v>72</v>
      </c>
      <c r="B81" s="27">
        <v>0</v>
      </c>
      <c r="C81" s="27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6">
        <f>SUM(D81:J81)</f>
        <v>0</v>
      </c>
    </row>
    <row r="82" spans="1:11" x14ac:dyDescent="0.25">
      <c r="A82" s="5" t="s">
        <v>73</v>
      </c>
      <c r="B82" s="27">
        <v>0</v>
      </c>
      <c r="C82" s="27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6">
        <f>SUM(D82:J82)</f>
        <v>0</v>
      </c>
    </row>
    <row r="83" spans="1:11" x14ac:dyDescent="0.25">
      <c r="A83" s="3" t="s">
        <v>74</v>
      </c>
      <c r="B83" s="27">
        <v>0</v>
      </c>
      <c r="C83" s="27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6">
        <f>SUM(D83:J83)</f>
        <v>0</v>
      </c>
    </row>
    <row r="84" spans="1:11" x14ac:dyDescent="0.25">
      <c r="A84" s="5" t="s">
        <v>75</v>
      </c>
      <c r="B84" s="27">
        <v>0</v>
      </c>
      <c r="C84" s="27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15">
        <f>SUM(D84:J84)</f>
        <v>0</v>
      </c>
    </row>
    <row r="85" spans="1:11" s="68" customFormat="1" x14ac:dyDescent="0.25">
      <c r="A85" s="66" t="s">
        <v>65</v>
      </c>
      <c r="B85" s="58">
        <f>SUM(B13:B84)</f>
        <v>19442445152</v>
      </c>
      <c r="C85" s="58">
        <f>SUM(C13:C84)</f>
        <v>19775689601.560001</v>
      </c>
      <c r="D85" s="67">
        <f>SUM(D13:D84)</f>
        <v>1568378256.51</v>
      </c>
      <c r="E85" s="67">
        <f t="shared" ref="E85:J85" si="0">SUM(E13:E84)</f>
        <v>1615938097.3399999</v>
      </c>
      <c r="F85" s="67">
        <f t="shared" si="0"/>
        <v>1599252046.49</v>
      </c>
      <c r="G85" s="67">
        <f t="shared" si="0"/>
        <v>1623378169.3599999</v>
      </c>
      <c r="H85" s="58">
        <f t="shared" si="0"/>
        <v>1615415160.2299998</v>
      </c>
      <c r="I85" s="67">
        <f t="shared" si="0"/>
        <v>1617071657.8599999</v>
      </c>
      <c r="J85" s="67">
        <f t="shared" si="0"/>
        <v>1615125420.23</v>
      </c>
      <c r="K85" s="67">
        <f t="shared" ref="K85" si="1">SUM(K13:K84)</f>
        <v>11254558808.020002</v>
      </c>
    </row>
    <row r="86" spans="1:11" x14ac:dyDescent="0.25">
      <c r="C86" t="s">
        <v>96</v>
      </c>
      <c r="D86" s="33"/>
      <c r="E86" s="33">
        <f>+E85-[1]RefCCPCuenta!$C$3</f>
        <v>0</v>
      </c>
      <c r="F86" s="29">
        <f>+F85-[2]RefCCPCuenta!$C$3</f>
        <v>0</v>
      </c>
      <c r="G86" s="29">
        <f>+G85-[3]RefCCPCuenta!$C$3</f>
        <v>0</v>
      </c>
      <c r="H86" s="15">
        <f>+H85-[4]RefCCPCuenta!$C$3</f>
        <v>0</v>
      </c>
      <c r="I86" s="35" t="s">
        <v>90</v>
      </c>
      <c r="J86" s="33">
        <f>+J85-[5]RefCCPCuenta!$C$3</f>
        <v>0</v>
      </c>
      <c r="K86" s="15">
        <f>+K85-'P3 Ejecucion '!I83</f>
        <v>0</v>
      </c>
    </row>
    <row r="87" spans="1:11" x14ac:dyDescent="0.25">
      <c r="A87" t="s">
        <v>98</v>
      </c>
      <c r="C87" s="15"/>
    </row>
    <row r="88" spans="1:11" ht="15.75" x14ac:dyDescent="0.25">
      <c r="A88" t="s">
        <v>100</v>
      </c>
      <c r="B88" s="16"/>
      <c r="C88" s="14"/>
      <c r="D88" s="14"/>
      <c r="E88" s="14"/>
      <c r="F88" s="14"/>
      <c r="G88" s="14"/>
      <c r="H88" s="16"/>
    </row>
    <row r="89" spans="1:11" ht="15.75" x14ac:dyDescent="0.25">
      <c r="A89" t="s">
        <v>101</v>
      </c>
      <c r="B89" s="16"/>
      <c r="C89" s="16"/>
      <c r="E89" s="14"/>
      <c r="F89" s="14"/>
      <c r="G89" s="14"/>
      <c r="H89" s="16"/>
    </row>
    <row r="90" spans="1:11" ht="15.75" x14ac:dyDescent="0.25">
      <c r="B90" s="16"/>
      <c r="C90" s="16"/>
      <c r="E90" s="14"/>
      <c r="F90" s="14"/>
      <c r="G90" s="14"/>
      <c r="H90" s="16"/>
    </row>
    <row r="91" spans="1:11" ht="15.75" x14ac:dyDescent="0.25">
      <c r="B91" s="16" t="s">
        <v>90</v>
      </c>
      <c r="C91" s="16"/>
      <c r="E91" s="14"/>
      <c r="F91" s="14"/>
      <c r="G91" s="14"/>
      <c r="H91" s="16"/>
    </row>
    <row r="92" spans="1:11" ht="15.75" x14ac:dyDescent="0.25">
      <c r="B92" s="16"/>
      <c r="C92" s="16"/>
      <c r="E92" s="14"/>
      <c r="F92" s="14"/>
      <c r="G92" s="14"/>
      <c r="H92" s="16"/>
    </row>
    <row r="93" spans="1:11" ht="15.75" x14ac:dyDescent="0.25">
      <c r="A93" s="17"/>
      <c r="B93" s="18"/>
      <c r="C93" s="16"/>
      <c r="E93" s="14"/>
      <c r="F93" s="14"/>
      <c r="G93" s="14"/>
      <c r="H93" s="16"/>
    </row>
    <row r="94" spans="1:11" ht="15.75" x14ac:dyDescent="0.25">
      <c r="A94" s="44" t="s">
        <v>91</v>
      </c>
      <c r="B94" s="44"/>
      <c r="C94" s="16"/>
      <c r="E94" s="14"/>
      <c r="F94" s="14"/>
      <c r="G94" s="14"/>
      <c r="H94" s="16"/>
    </row>
    <row r="95" spans="1:11" ht="15.75" x14ac:dyDescent="0.25">
      <c r="A95" s="44" t="s">
        <v>92</v>
      </c>
      <c r="B95" s="44"/>
      <c r="C95" s="16"/>
      <c r="E95" s="14"/>
      <c r="F95" s="14"/>
      <c r="G95" s="14"/>
      <c r="H95" s="16"/>
    </row>
    <row r="97" spans="1:8" ht="15.75" x14ac:dyDescent="0.25">
      <c r="A97" s="19" t="s">
        <v>93</v>
      </c>
      <c r="B97" s="16"/>
      <c r="C97" s="16"/>
      <c r="E97" s="14"/>
      <c r="F97" s="14"/>
      <c r="G97" s="14"/>
      <c r="H97" s="16"/>
    </row>
    <row r="98" spans="1:8" ht="20.25" customHeight="1" x14ac:dyDescent="0.25">
      <c r="A98" s="20" t="s">
        <v>97</v>
      </c>
      <c r="B98" s="21"/>
      <c r="C98" s="16"/>
      <c r="E98" s="14"/>
      <c r="F98" s="14"/>
      <c r="G98" s="14"/>
      <c r="H98" s="16"/>
    </row>
    <row r="99" spans="1:8" ht="19.5" customHeight="1" x14ac:dyDescent="0.25">
      <c r="A99" s="22" t="s">
        <v>95</v>
      </c>
      <c r="D99" s="28"/>
      <c r="E99" s="14"/>
      <c r="F99" s="14"/>
      <c r="G99" s="14"/>
      <c r="H99" s="16"/>
    </row>
  </sheetData>
  <mergeCells count="10">
    <mergeCell ref="A7:K7"/>
    <mergeCell ref="D9:K9"/>
    <mergeCell ref="A4:K4"/>
    <mergeCell ref="A9:A10"/>
    <mergeCell ref="B9:B10"/>
    <mergeCell ref="C9:C10"/>
    <mergeCell ref="A5:K5"/>
    <mergeCell ref="A6:K6"/>
    <mergeCell ref="A94:B94"/>
    <mergeCell ref="A95:B95"/>
  </mergeCells>
  <pageMargins left="0.25" right="0.25" top="0.75" bottom="0.75" header="0.3" footer="0.3"/>
  <pageSetup paperSize="5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0"/>
  <sheetViews>
    <sheetView showGridLines="0" tabSelected="1" topLeftCell="A55" zoomScale="70" zoomScaleNormal="70" workbookViewId="0">
      <selection activeCell="A3" sqref="A3:I3"/>
    </sheetView>
  </sheetViews>
  <sheetFormatPr defaultColWidth="11.42578125" defaultRowHeight="15" x14ac:dyDescent="0.25"/>
  <cols>
    <col min="1" max="1" width="93.7109375" bestFit="1" customWidth="1"/>
    <col min="2" max="2" width="24.7109375" customWidth="1"/>
    <col min="3" max="3" width="18.5703125" style="16" customWidth="1"/>
    <col min="4" max="4" width="20" customWidth="1"/>
    <col min="5" max="5" width="17.7109375" customWidth="1"/>
    <col min="6" max="6" width="23.28515625" customWidth="1"/>
    <col min="7" max="7" width="19.42578125" customWidth="1"/>
    <col min="8" max="8" width="20.7109375" customWidth="1"/>
    <col min="9" max="9" width="21.28515625" customWidth="1"/>
  </cols>
  <sheetData>
    <row r="3" spans="1:10" ht="28.5" customHeight="1" x14ac:dyDescent="0.25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10" ht="21" customHeight="1" x14ac:dyDescent="0.25">
      <c r="A4" s="49" t="s">
        <v>99</v>
      </c>
      <c r="B4" s="50"/>
      <c r="C4" s="50"/>
      <c r="D4" s="50"/>
      <c r="E4" s="50"/>
      <c r="F4" s="50"/>
      <c r="G4" s="50"/>
      <c r="H4" s="50"/>
      <c r="I4" s="50"/>
    </row>
    <row r="5" spans="1:10" ht="15.75" customHeight="1" x14ac:dyDescent="0.25">
      <c r="A5" s="56" t="s">
        <v>86</v>
      </c>
      <c r="B5" s="45"/>
      <c r="C5" s="45"/>
      <c r="D5" s="45"/>
      <c r="E5" s="45"/>
      <c r="F5" s="45"/>
      <c r="G5" s="45"/>
      <c r="H5" s="45"/>
      <c r="I5" s="45"/>
    </row>
    <row r="6" spans="1:10" ht="15.75" customHeight="1" x14ac:dyDescent="0.25">
      <c r="A6" s="45" t="s">
        <v>76</v>
      </c>
      <c r="B6" s="45"/>
      <c r="C6" s="45"/>
      <c r="D6" s="45"/>
      <c r="E6" s="45"/>
      <c r="F6" s="45"/>
      <c r="G6" s="45"/>
      <c r="H6" s="45"/>
      <c r="I6" s="45"/>
    </row>
    <row r="8" spans="1:10" ht="23.25" customHeight="1" x14ac:dyDescent="0.25">
      <c r="A8" s="9" t="s">
        <v>66</v>
      </c>
      <c r="B8" s="10" t="s">
        <v>78</v>
      </c>
      <c r="C8" s="24" t="s">
        <v>79</v>
      </c>
      <c r="D8" s="10" t="s">
        <v>80</v>
      </c>
      <c r="E8" s="10" t="s">
        <v>81</v>
      </c>
      <c r="F8" s="11" t="s">
        <v>82</v>
      </c>
      <c r="G8" s="10" t="s">
        <v>83</v>
      </c>
      <c r="H8" s="11" t="s">
        <v>84</v>
      </c>
      <c r="I8" s="10" t="s">
        <v>77</v>
      </c>
    </row>
    <row r="9" spans="1:10" x14ac:dyDescent="0.25">
      <c r="A9" s="1" t="s">
        <v>0</v>
      </c>
      <c r="B9" s="2"/>
      <c r="C9" s="25"/>
      <c r="D9" s="2"/>
      <c r="E9" s="2"/>
      <c r="F9" s="2"/>
      <c r="G9" s="2"/>
      <c r="H9" s="2"/>
      <c r="I9" s="2"/>
    </row>
    <row r="10" spans="1:10" x14ac:dyDescent="0.25">
      <c r="A10" s="3" t="s">
        <v>1</v>
      </c>
    </row>
    <row r="11" spans="1:10" x14ac:dyDescent="0.25">
      <c r="A11" s="5" t="s">
        <v>2</v>
      </c>
      <c r="B11" s="27">
        <v>22936000</v>
      </c>
      <c r="C11" s="35">
        <v>23112470.93</v>
      </c>
      <c r="D11" s="35">
        <v>22853500</v>
      </c>
      <c r="E11" s="35">
        <v>23409166.670000002</v>
      </c>
      <c r="F11" s="35">
        <v>23531252.300000001</v>
      </c>
      <c r="G11" s="35">
        <v>25402826.129999999</v>
      </c>
      <c r="H11" s="27">
        <v>23946500</v>
      </c>
      <c r="I11" s="15">
        <f>SUM(B11:H11)</f>
        <v>165191716.03</v>
      </c>
    </row>
    <row r="12" spans="1:10" x14ac:dyDescent="0.25">
      <c r="A12" s="5" t="s">
        <v>3</v>
      </c>
      <c r="B12" s="27">
        <v>463196.42</v>
      </c>
      <c r="C12" s="35">
        <v>480442.87</v>
      </c>
      <c r="D12" s="35">
        <v>467266.54</v>
      </c>
      <c r="E12" s="35">
        <v>19470988.890000001</v>
      </c>
      <c r="F12" s="35">
        <v>586154.39</v>
      </c>
      <c r="G12" s="35">
        <v>1100512.03</v>
      </c>
      <c r="H12" s="27">
        <v>1507769.94</v>
      </c>
      <c r="I12" s="15">
        <f>SUM(B12:H12)</f>
        <v>24076331.080000002</v>
      </c>
    </row>
    <row r="13" spans="1:10" x14ac:dyDescent="0.25">
      <c r="A13" s="5" t="s">
        <v>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15">
        <f>SUM(B13:H13)</f>
        <v>0</v>
      </c>
      <c r="J13" s="6"/>
    </row>
    <row r="14" spans="1:10" x14ac:dyDescent="0.25">
      <c r="A14" s="5" t="s">
        <v>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15">
        <f>SUM(B14:H14)</f>
        <v>0</v>
      </c>
    </row>
    <row r="15" spans="1:10" x14ac:dyDescent="0.25">
      <c r="A15" s="5" t="s">
        <v>6</v>
      </c>
      <c r="B15" s="34">
        <v>3242405.62</v>
      </c>
      <c r="C15" s="35">
        <v>3252523.98</v>
      </c>
      <c r="D15" s="35">
        <v>3283154.53</v>
      </c>
      <c r="E15" s="35">
        <v>3440954.92</v>
      </c>
      <c r="F15" s="35">
        <v>3412789.21</v>
      </c>
      <c r="G15" s="35">
        <v>3465696.05</v>
      </c>
      <c r="H15" s="27">
        <v>3508284.73</v>
      </c>
      <c r="I15" s="15">
        <f>SUM(B15:H15)</f>
        <v>23605809.039999999</v>
      </c>
    </row>
    <row r="16" spans="1:10" x14ac:dyDescent="0.25">
      <c r="A16" s="3" t="s">
        <v>7</v>
      </c>
      <c r="B16" s="23"/>
      <c r="C16" s="23"/>
      <c r="D16" s="23" t="s">
        <v>90</v>
      </c>
      <c r="E16" s="23"/>
      <c r="F16" s="23"/>
      <c r="G16" s="23" t="s">
        <v>90</v>
      </c>
      <c r="H16" s="23" t="s">
        <v>90</v>
      </c>
      <c r="I16" s="15">
        <f>SUM(B16:H16)</f>
        <v>0</v>
      </c>
    </row>
    <row r="17" spans="1:9" x14ac:dyDescent="0.25">
      <c r="A17" s="5" t="s">
        <v>8</v>
      </c>
      <c r="B17" s="34">
        <v>3662869.95</v>
      </c>
      <c r="C17" s="35">
        <v>870051.78</v>
      </c>
      <c r="D17" s="35">
        <v>2912673.79</v>
      </c>
      <c r="E17" s="35">
        <v>2917470.92</v>
      </c>
      <c r="F17" s="35">
        <v>923663.72</v>
      </c>
      <c r="G17" s="35">
        <v>7082892.2300000004</v>
      </c>
      <c r="H17" s="27">
        <v>2256664.4300000002</v>
      </c>
      <c r="I17" s="15">
        <f>SUM(B17:H17)</f>
        <v>20626286.82</v>
      </c>
    </row>
    <row r="18" spans="1:9" x14ac:dyDescent="0.25">
      <c r="A18" s="5" t="s">
        <v>9</v>
      </c>
      <c r="B18" s="34">
        <v>46388.75</v>
      </c>
      <c r="C18" s="35">
        <v>0</v>
      </c>
      <c r="D18" s="35">
        <v>59992.38</v>
      </c>
      <c r="E18" s="35">
        <v>548080.38</v>
      </c>
      <c r="F18" s="35">
        <v>183284.99</v>
      </c>
      <c r="G18" s="23">
        <v>0</v>
      </c>
      <c r="H18" s="27">
        <v>425524.52</v>
      </c>
      <c r="I18" s="15">
        <f>SUM(B18:H18)</f>
        <v>1263271.02</v>
      </c>
    </row>
    <row r="19" spans="1:9" x14ac:dyDescent="0.25">
      <c r="A19" s="5" t="s">
        <v>10</v>
      </c>
      <c r="B19" s="34">
        <v>840</v>
      </c>
      <c r="C19" s="35">
        <v>44545</v>
      </c>
      <c r="D19" s="35">
        <v>10705</v>
      </c>
      <c r="E19" s="35">
        <v>0</v>
      </c>
      <c r="F19" s="35">
        <v>185470.5</v>
      </c>
      <c r="G19" s="35">
        <v>32535</v>
      </c>
      <c r="H19" s="27">
        <v>98650</v>
      </c>
      <c r="I19" s="15">
        <f>SUM(B19:H19)</f>
        <v>372745.5</v>
      </c>
    </row>
    <row r="20" spans="1:9" x14ac:dyDescent="0.25">
      <c r="A20" s="5" t="s">
        <v>11</v>
      </c>
      <c r="B20" s="34">
        <v>0</v>
      </c>
      <c r="C20" s="35">
        <v>91239.87</v>
      </c>
      <c r="D20" s="35">
        <v>118467.84</v>
      </c>
      <c r="E20" s="35">
        <v>113702.59</v>
      </c>
      <c r="F20" s="35">
        <v>173519.28</v>
      </c>
      <c r="G20" s="35">
        <v>54757.66</v>
      </c>
      <c r="H20" s="27">
        <v>196089.88</v>
      </c>
      <c r="I20" s="15">
        <f>SUM(B20:H20)</f>
        <v>747777.12</v>
      </c>
    </row>
    <row r="21" spans="1:9" x14ac:dyDescent="0.25">
      <c r="A21" s="5" t="s">
        <v>12</v>
      </c>
      <c r="B21" s="34">
        <v>4474458.7300000004</v>
      </c>
      <c r="C21" s="35">
        <v>3467140.8</v>
      </c>
      <c r="D21" s="35">
        <v>3279750.59</v>
      </c>
      <c r="E21" s="35">
        <v>3810753.59</v>
      </c>
      <c r="F21" s="35">
        <v>8313433.4699999997</v>
      </c>
      <c r="G21" s="35">
        <v>10840797.279999999</v>
      </c>
      <c r="H21" s="27">
        <v>5701632.3300000001</v>
      </c>
      <c r="I21" s="15">
        <f>SUM(B21:H21)</f>
        <v>39887966.789999999</v>
      </c>
    </row>
    <row r="22" spans="1:9" x14ac:dyDescent="0.25">
      <c r="A22" s="5" t="s">
        <v>13</v>
      </c>
      <c r="B22" s="34">
        <v>0</v>
      </c>
      <c r="C22" s="35">
        <v>49652.639999999999</v>
      </c>
      <c r="D22" s="27">
        <v>0</v>
      </c>
      <c r="E22" s="35">
        <v>24659.279999999999</v>
      </c>
      <c r="F22" s="35">
        <v>142825.54999999999</v>
      </c>
      <c r="G22" s="35">
        <v>495344</v>
      </c>
      <c r="H22" s="27">
        <v>458402.94</v>
      </c>
      <c r="I22" s="15">
        <f>SUM(B22:H22)</f>
        <v>1170884.4099999999</v>
      </c>
    </row>
    <row r="23" spans="1:9" x14ac:dyDescent="0.25">
      <c r="A23" s="5" t="s">
        <v>14</v>
      </c>
      <c r="B23" s="34">
        <v>130744</v>
      </c>
      <c r="C23" s="35">
        <v>261372.49</v>
      </c>
      <c r="D23" s="35">
        <v>681783.12</v>
      </c>
      <c r="E23" s="35">
        <v>3150777.98</v>
      </c>
      <c r="F23" s="35">
        <v>1136720.48</v>
      </c>
      <c r="G23" s="35">
        <v>3405747.85</v>
      </c>
      <c r="H23" s="27">
        <v>12704324.039999999</v>
      </c>
      <c r="I23" s="15">
        <f>SUM(B23:H23)</f>
        <v>21471469.960000001</v>
      </c>
    </row>
    <row r="24" spans="1:9" x14ac:dyDescent="0.25">
      <c r="A24" s="5" t="s">
        <v>15</v>
      </c>
      <c r="B24" s="34">
        <v>280579.48</v>
      </c>
      <c r="C24" s="35">
        <v>127489.58</v>
      </c>
      <c r="D24" s="35">
        <v>1273288.06</v>
      </c>
      <c r="E24" s="35">
        <v>2767387.91</v>
      </c>
      <c r="F24" s="35">
        <v>386298.48</v>
      </c>
      <c r="G24" s="35">
        <v>2638388.0299999998</v>
      </c>
      <c r="H24" s="27">
        <v>2774750.16</v>
      </c>
      <c r="I24" s="15">
        <f>SUM(B24:H24)</f>
        <v>10248181.699999999</v>
      </c>
    </row>
    <row r="25" spans="1:9" x14ac:dyDescent="0.25">
      <c r="A25" s="5" t="s">
        <v>16</v>
      </c>
      <c r="B25" s="34">
        <v>0</v>
      </c>
      <c r="C25" s="35">
        <v>666893.19999999995</v>
      </c>
      <c r="D25" s="35">
        <v>174791.04000000001</v>
      </c>
      <c r="E25" s="35">
        <v>1834962.02</v>
      </c>
      <c r="F25" s="35">
        <v>379226.09</v>
      </c>
      <c r="G25" s="35">
        <v>1700586.66</v>
      </c>
      <c r="H25" s="27">
        <v>1337853.23</v>
      </c>
      <c r="I25" s="15">
        <f>SUM(B25:H25)</f>
        <v>6094312.2400000002</v>
      </c>
    </row>
    <row r="26" spans="1:9" x14ac:dyDescent="0.25">
      <c r="A26" s="3" t="s">
        <v>17</v>
      </c>
      <c r="B26" s="23"/>
      <c r="C26" s="23"/>
      <c r="D26" s="23">
        <v>0</v>
      </c>
      <c r="E26" s="23"/>
      <c r="F26" s="23"/>
      <c r="G26" s="23" t="s">
        <v>90</v>
      </c>
      <c r="H26" s="23" t="s">
        <v>90</v>
      </c>
      <c r="I26" s="15">
        <f>SUM(B26:H26)</f>
        <v>0</v>
      </c>
    </row>
    <row r="27" spans="1:9" x14ac:dyDescent="0.25">
      <c r="A27" s="5" t="s">
        <v>18</v>
      </c>
      <c r="B27" s="34">
        <v>7980</v>
      </c>
      <c r="C27" s="35">
        <v>25005.62</v>
      </c>
      <c r="D27" s="35">
        <v>144540</v>
      </c>
      <c r="E27" s="35">
        <v>54504.78</v>
      </c>
      <c r="F27" s="35">
        <v>191749.19</v>
      </c>
      <c r="G27" s="35">
        <v>57359.6</v>
      </c>
      <c r="H27" s="27">
        <v>105490.4</v>
      </c>
      <c r="I27" s="15">
        <f>SUM(B27:H27)</f>
        <v>586629.59</v>
      </c>
    </row>
    <row r="28" spans="1:9" x14ac:dyDescent="0.25">
      <c r="A28" s="5" t="s">
        <v>19</v>
      </c>
      <c r="B28" s="23">
        <v>0</v>
      </c>
      <c r="C28" s="23">
        <v>0</v>
      </c>
      <c r="D28" s="23">
        <v>0</v>
      </c>
      <c r="E28" s="35">
        <v>0</v>
      </c>
      <c r="F28" s="35">
        <v>115795.5</v>
      </c>
      <c r="G28" s="23">
        <v>0</v>
      </c>
      <c r="H28" s="27">
        <v>180752.4</v>
      </c>
      <c r="I28" s="15">
        <f>SUM(B28:H28)</f>
        <v>296547.90000000002</v>
      </c>
    </row>
    <row r="29" spans="1:9" x14ac:dyDescent="0.25">
      <c r="A29" s="5" t="s">
        <v>20</v>
      </c>
      <c r="B29" s="23">
        <v>0</v>
      </c>
      <c r="C29" s="35">
        <v>80503.850000000006</v>
      </c>
      <c r="D29" s="23">
        <v>0</v>
      </c>
      <c r="E29" s="35">
        <v>3776</v>
      </c>
      <c r="F29" s="35">
        <v>539226.4</v>
      </c>
      <c r="G29" s="23">
        <v>0</v>
      </c>
      <c r="H29" s="27">
        <v>57624.94</v>
      </c>
      <c r="I29" s="15">
        <f>SUM(B29:H29)</f>
        <v>681131.19</v>
      </c>
    </row>
    <row r="30" spans="1:9" x14ac:dyDescent="0.25">
      <c r="A30" s="5" t="s">
        <v>21</v>
      </c>
      <c r="B30" s="23">
        <v>0</v>
      </c>
      <c r="C30" s="23">
        <v>0</v>
      </c>
      <c r="D30" s="23">
        <v>0</v>
      </c>
      <c r="E30" s="35">
        <v>0</v>
      </c>
      <c r="F30" s="23">
        <v>0</v>
      </c>
      <c r="G30" s="35">
        <v>135334</v>
      </c>
      <c r="H30" s="23">
        <v>0</v>
      </c>
      <c r="I30" s="15">
        <f>SUM(B30:H30)</f>
        <v>135334</v>
      </c>
    </row>
    <row r="31" spans="1:9" x14ac:dyDescent="0.25">
      <c r="A31" s="5" t="s">
        <v>22</v>
      </c>
      <c r="B31" s="23">
        <v>0</v>
      </c>
      <c r="C31" s="23">
        <v>0</v>
      </c>
      <c r="D31" s="23">
        <v>0</v>
      </c>
      <c r="E31" s="35">
        <v>0</v>
      </c>
      <c r="F31" s="35">
        <v>5567.13</v>
      </c>
      <c r="G31" s="23">
        <v>0</v>
      </c>
      <c r="H31" s="23">
        <v>0</v>
      </c>
      <c r="I31" s="15">
        <f>SUM(B31:H31)</f>
        <v>5567.13</v>
      </c>
    </row>
    <row r="32" spans="1:9" x14ac:dyDescent="0.25">
      <c r="A32" s="5" t="s">
        <v>23</v>
      </c>
      <c r="B32" s="23">
        <v>0</v>
      </c>
      <c r="C32" s="23">
        <v>0</v>
      </c>
      <c r="D32" s="23">
        <v>0</v>
      </c>
      <c r="E32" s="35">
        <v>3955.36</v>
      </c>
      <c r="F32" s="35">
        <v>4317.1400000000003</v>
      </c>
      <c r="G32" s="23">
        <v>0</v>
      </c>
      <c r="H32" s="27">
        <v>6196.5</v>
      </c>
      <c r="I32" s="15">
        <f>SUM(B32:H32)</f>
        <v>14469</v>
      </c>
    </row>
    <row r="33" spans="1:9" x14ac:dyDescent="0.25">
      <c r="A33" s="5" t="s">
        <v>24</v>
      </c>
      <c r="B33" s="34">
        <v>197626.89</v>
      </c>
      <c r="C33" s="35">
        <v>180072.72</v>
      </c>
      <c r="D33" s="35">
        <v>155521.81</v>
      </c>
      <c r="E33" s="35">
        <v>236242.83</v>
      </c>
      <c r="F33" s="35">
        <v>142760.54</v>
      </c>
      <c r="G33" s="35">
        <v>240484.13</v>
      </c>
      <c r="H33" s="27">
        <v>248514.74</v>
      </c>
      <c r="I33" s="15">
        <f>SUM(B33:H33)</f>
        <v>1401223.66</v>
      </c>
    </row>
    <row r="34" spans="1:9" x14ac:dyDescent="0.25">
      <c r="A34" s="5" t="s">
        <v>25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7">
        <v>413237.54</v>
      </c>
      <c r="I34" s="15">
        <f>SUM(B34:H34)</f>
        <v>413237.54</v>
      </c>
    </row>
    <row r="35" spans="1:9" x14ac:dyDescent="0.25">
      <c r="A35" s="5" t="s">
        <v>26</v>
      </c>
      <c r="B35" s="23">
        <v>0</v>
      </c>
      <c r="C35" s="23">
        <v>0</v>
      </c>
      <c r="D35" s="35">
        <v>197581.79</v>
      </c>
      <c r="E35" s="35">
        <v>1245806.06</v>
      </c>
      <c r="F35" s="35">
        <v>875088.88</v>
      </c>
      <c r="G35" s="35">
        <v>35046.1</v>
      </c>
      <c r="H35" s="23">
        <v>0</v>
      </c>
      <c r="I35" s="15">
        <f>SUM(B35:H35)</f>
        <v>2353522.83</v>
      </c>
    </row>
    <row r="36" spans="1:9" x14ac:dyDescent="0.25">
      <c r="A36" s="3" t="s">
        <v>27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15">
        <f>SUM(B36:H36)</f>
        <v>0</v>
      </c>
    </row>
    <row r="37" spans="1:9" x14ac:dyDescent="0.25">
      <c r="A37" s="5" t="s">
        <v>28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15">
        <f>SUM(B37:H37)</f>
        <v>0</v>
      </c>
    </row>
    <row r="38" spans="1:9" x14ac:dyDescent="0.25">
      <c r="A38" s="5" t="s">
        <v>29</v>
      </c>
      <c r="B38" s="34">
        <v>1532935166.6700001</v>
      </c>
      <c r="C38" s="35">
        <v>1583073692.01</v>
      </c>
      <c r="D38" s="35">
        <v>1558004429.3399999</v>
      </c>
      <c r="E38" s="35">
        <v>1558004429.3399999</v>
      </c>
      <c r="F38" s="35">
        <v>1558004429.3399999</v>
      </c>
      <c r="G38" s="35">
        <v>1558004429.3399999</v>
      </c>
      <c r="H38" s="27">
        <v>1558004429.3399999</v>
      </c>
      <c r="I38" s="15">
        <f>SUM(B38:H38)</f>
        <v>10906031005.380001</v>
      </c>
    </row>
    <row r="39" spans="1:9" x14ac:dyDescent="0.25">
      <c r="A39" s="5" t="s">
        <v>30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15">
        <f>SUM(B39:H39)</f>
        <v>0</v>
      </c>
    </row>
    <row r="40" spans="1:9" x14ac:dyDescent="0.25">
      <c r="A40" s="5" t="s">
        <v>31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15">
        <f>SUM(B40:H40)</f>
        <v>0</v>
      </c>
    </row>
    <row r="41" spans="1:9" x14ac:dyDescent="0.25">
      <c r="A41" s="5" t="s">
        <v>32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15">
        <f>SUM(B41:H41)</f>
        <v>0</v>
      </c>
    </row>
    <row r="42" spans="1:9" x14ac:dyDescent="0.25">
      <c r="A42" s="5" t="s">
        <v>33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15">
        <f>SUM(B42:H42)</f>
        <v>0</v>
      </c>
    </row>
    <row r="43" spans="1:9" x14ac:dyDescent="0.25">
      <c r="A43" s="5" t="s">
        <v>34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15">
        <f>SUM(B43:H43)</f>
        <v>0</v>
      </c>
    </row>
    <row r="44" spans="1:9" x14ac:dyDescent="0.25">
      <c r="A44" s="5" t="s">
        <v>35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15">
        <f>SUM(B44:H44)</f>
        <v>0</v>
      </c>
    </row>
    <row r="45" spans="1:9" x14ac:dyDescent="0.25">
      <c r="A45" s="3" t="s">
        <v>36</v>
      </c>
      <c r="B45" s="23">
        <v>0</v>
      </c>
      <c r="C45" s="23">
        <v>0</v>
      </c>
      <c r="D45" s="23" t="s">
        <v>90</v>
      </c>
      <c r="E45" s="23">
        <v>0</v>
      </c>
      <c r="F45" s="23">
        <v>0</v>
      </c>
      <c r="G45" s="23" t="s">
        <v>90</v>
      </c>
      <c r="H45" s="23" t="s">
        <v>90</v>
      </c>
      <c r="I45" s="15">
        <f>SUM(B45:H45)</f>
        <v>0</v>
      </c>
    </row>
    <row r="46" spans="1:9" x14ac:dyDescent="0.25">
      <c r="A46" s="5" t="s">
        <v>37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15">
        <f>SUM(B46:H46)</f>
        <v>0</v>
      </c>
    </row>
    <row r="47" spans="1:9" x14ac:dyDescent="0.25">
      <c r="A47" s="5" t="s">
        <v>38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15">
        <f>SUM(B47:H47)</f>
        <v>0</v>
      </c>
    </row>
    <row r="48" spans="1:9" x14ac:dyDescent="0.25">
      <c r="A48" s="5" t="s">
        <v>39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15">
        <f>SUM(B48:H48)</f>
        <v>0</v>
      </c>
    </row>
    <row r="49" spans="1:9" x14ac:dyDescent="0.25">
      <c r="A49" s="5" t="s">
        <v>40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15">
        <f>SUM(B49:H49)</f>
        <v>0</v>
      </c>
    </row>
    <row r="50" spans="1:9" x14ac:dyDescent="0.25">
      <c r="A50" s="5" t="s">
        <v>41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15">
        <f>SUM(B50:H50)</f>
        <v>0</v>
      </c>
    </row>
    <row r="51" spans="1:9" x14ac:dyDescent="0.25">
      <c r="A51" s="5" t="s">
        <v>42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15">
        <f>SUM(B51:H51)</f>
        <v>0</v>
      </c>
    </row>
    <row r="52" spans="1:9" x14ac:dyDescent="0.25">
      <c r="A52" s="3" t="s">
        <v>43</v>
      </c>
      <c r="B52" s="23">
        <v>0</v>
      </c>
      <c r="C52" s="23">
        <v>0</v>
      </c>
      <c r="D52" s="23" t="s">
        <v>90</v>
      </c>
      <c r="E52" s="23">
        <v>0</v>
      </c>
      <c r="F52" s="23">
        <v>0</v>
      </c>
      <c r="G52" s="23" t="s">
        <v>90</v>
      </c>
      <c r="H52" s="23" t="s">
        <v>90</v>
      </c>
      <c r="I52" s="15">
        <f>SUM(B52:H52)</f>
        <v>0</v>
      </c>
    </row>
    <row r="53" spans="1:9" x14ac:dyDescent="0.25">
      <c r="A53" s="5" t="s">
        <v>44</v>
      </c>
      <c r="B53" s="23">
        <v>0</v>
      </c>
      <c r="C53" s="23">
        <v>0</v>
      </c>
      <c r="D53" s="35">
        <v>4200203.1399999997</v>
      </c>
      <c r="E53" s="35">
        <v>794982.23</v>
      </c>
      <c r="F53" s="35">
        <v>4213066.3499999996</v>
      </c>
      <c r="G53" s="35">
        <v>169409.81</v>
      </c>
      <c r="H53" s="27">
        <v>175109.64</v>
      </c>
      <c r="I53" s="15">
        <f>SUM(B53:H53)</f>
        <v>9552771.1699999999</v>
      </c>
    </row>
    <row r="54" spans="1:9" x14ac:dyDescent="0.25">
      <c r="A54" s="5" t="s">
        <v>45</v>
      </c>
      <c r="B54" s="23">
        <v>0</v>
      </c>
      <c r="C54" s="23">
        <v>0</v>
      </c>
      <c r="D54" s="23">
        <v>0</v>
      </c>
      <c r="E54" s="23">
        <v>0</v>
      </c>
      <c r="F54" s="35">
        <v>39259.660000000003</v>
      </c>
      <c r="G54" s="23">
        <v>0</v>
      </c>
      <c r="H54" s="23">
        <v>0</v>
      </c>
      <c r="I54" s="15">
        <f>SUM(B54:H54)</f>
        <v>39259.660000000003</v>
      </c>
    </row>
    <row r="55" spans="1:9" x14ac:dyDescent="0.25">
      <c r="A55" s="5" t="s">
        <v>46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15">
        <f>SUM(B55:H55)</f>
        <v>0</v>
      </c>
    </row>
    <row r="56" spans="1:9" x14ac:dyDescent="0.25">
      <c r="A56" s="5" t="s">
        <v>47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15">
        <f>SUM(B56:H56)</f>
        <v>0</v>
      </c>
    </row>
    <row r="57" spans="1:9" x14ac:dyDescent="0.25">
      <c r="A57" s="5" t="s">
        <v>48</v>
      </c>
      <c r="B57" s="23">
        <v>0</v>
      </c>
      <c r="C57" s="35">
        <v>155000</v>
      </c>
      <c r="D57" s="35">
        <v>1434397.52</v>
      </c>
      <c r="E57" s="35">
        <v>1545567.61</v>
      </c>
      <c r="F57" s="35">
        <v>6973638.5999999996</v>
      </c>
      <c r="G57" s="35">
        <v>2209511.96</v>
      </c>
      <c r="H57" s="23">
        <v>0</v>
      </c>
      <c r="I57" s="15">
        <f>SUM(B57:H57)</f>
        <v>12318115.690000001</v>
      </c>
    </row>
    <row r="58" spans="1:9" x14ac:dyDescent="0.25">
      <c r="A58" s="5" t="s">
        <v>49</v>
      </c>
      <c r="B58" s="23">
        <v>0</v>
      </c>
      <c r="C58" s="23">
        <v>0</v>
      </c>
      <c r="D58" s="23">
        <v>0</v>
      </c>
      <c r="E58" s="23">
        <v>0</v>
      </c>
      <c r="F58" s="35">
        <v>28485.200000000001</v>
      </c>
      <c r="G58" s="23">
        <v>0</v>
      </c>
      <c r="H58" s="23">
        <v>0</v>
      </c>
      <c r="I58" s="15">
        <f>SUM(B58:H58)</f>
        <v>28485.200000000001</v>
      </c>
    </row>
    <row r="59" spans="1:9" x14ac:dyDescent="0.25">
      <c r="A59" s="5" t="s">
        <v>50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15">
        <f>SUM(B59:H59)</f>
        <v>0</v>
      </c>
    </row>
    <row r="60" spans="1:9" x14ac:dyDescent="0.25">
      <c r="A60" s="5" t="s">
        <v>51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15">
        <f>SUM(B60:H60)</f>
        <v>0</v>
      </c>
    </row>
    <row r="61" spans="1:9" x14ac:dyDescent="0.25">
      <c r="A61" s="5" t="s">
        <v>52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15">
        <f>SUM(B61:H61)</f>
        <v>0</v>
      </c>
    </row>
    <row r="62" spans="1:9" x14ac:dyDescent="0.25">
      <c r="A62" s="3" t="s">
        <v>53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15">
        <f>SUM(B62:H62)</f>
        <v>0</v>
      </c>
    </row>
    <row r="63" spans="1:9" x14ac:dyDescent="0.25">
      <c r="A63" s="5" t="s">
        <v>54</v>
      </c>
      <c r="B63" s="23">
        <v>0</v>
      </c>
      <c r="C63" s="23">
        <v>0</v>
      </c>
      <c r="D63" s="23">
        <v>0</v>
      </c>
      <c r="E63" s="23">
        <v>0</v>
      </c>
      <c r="F63" s="35">
        <v>4927137.84</v>
      </c>
      <c r="G63" s="23">
        <v>0</v>
      </c>
      <c r="H63" s="27">
        <v>1017618.53</v>
      </c>
      <c r="I63" s="15">
        <f>SUM(B63:H63)</f>
        <v>5944756.3700000001</v>
      </c>
    </row>
    <row r="64" spans="1:9" x14ac:dyDescent="0.25">
      <c r="A64" s="5" t="s">
        <v>55</v>
      </c>
      <c r="B64" s="23">
        <v>0</v>
      </c>
      <c r="C64" s="23">
        <v>0</v>
      </c>
      <c r="D64" s="23">
        <v>0</v>
      </c>
      <c r="E64" s="23">
        <v>0</v>
      </c>
      <c r="F64" s="35">
        <v>0</v>
      </c>
      <c r="G64" s="23">
        <v>0</v>
      </c>
      <c r="H64" s="23">
        <v>0</v>
      </c>
      <c r="I64" s="15">
        <f>SUM(B64:H64)</f>
        <v>0</v>
      </c>
    </row>
    <row r="65" spans="1:9" x14ac:dyDescent="0.25">
      <c r="A65" s="5" t="s">
        <v>56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15">
        <f>SUM(B65:H65)</f>
        <v>0</v>
      </c>
    </row>
    <row r="66" spans="1:9" x14ac:dyDescent="0.25">
      <c r="A66" s="5" t="s">
        <v>57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15">
        <f>SUM(B66:H66)</f>
        <v>0</v>
      </c>
    </row>
    <row r="67" spans="1:9" x14ac:dyDescent="0.25">
      <c r="A67" s="3" t="s">
        <v>58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15">
        <f>SUM(B67:H67)</f>
        <v>0</v>
      </c>
    </row>
    <row r="68" spans="1:9" x14ac:dyDescent="0.25">
      <c r="A68" s="5" t="s">
        <v>59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15">
        <f>SUM(B68:H68)</f>
        <v>0</v>
      </c>
    </row>
    <row r="69" spans="1:9" x14ac:dyDescent="0.25">
      <c r="A69" s="5" t="s">
        <v>60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15">
        <f>SUM(B69:H69)</f>
        <v>0</v>
      </c>
    </row>
    <row r="70" spans="1:9" x14ac:dyDescent="0.25">
      <c r="A70" s="3" t="s">
        <v>61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15">
        <f>SUM(B70:H70)</f>
        <v>0</v>
      </c>
    </row>
    <row r="71" spans="1:9" x14ac:dyDescent="0.25">
      <c r="A71" s="5" t="s">
        <v>62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15">
        <f>SUM(B71:H71)</f>
        <v>0</v>
      </c>
    </row>
    <row r="72" spans="1:9" x14ac:dyDescent="0.25">
      <c r="A72" s="5" t="s">
        <v>63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15">
        <f>SUM(B72:H72)</f>
        <v>0</v>
      </c>
    </row>
    <row r="73" spans="1:9" x14ac:dyDescent="0.25">
      <c r="A73" s="5" t="s">
        <v>64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15">
        <f>SUM(B73:H73)</f>
        <v>0</v>
      </c>
    </row>
    <row r="74" spans="1:9" x14ac:dyDescent="0.25">
      <c r="A74" s="1" t="s">
        <v>67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15">
        <f>SUM(B74:H74)</f>
        <v>0</v>
      </c>
    </row>
    <row r="75" spans="1:9" x14ac:dyDescent="0.25">
      <c r="A75" s="3" t="s">
        <v>68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15">
        <f>SUM(B75:H75)</f>
        <v>0</v>
      </c>
    </row>
    <row r="76" spans="1:9" x14ac:dyDescent="0.25">
      <c r="A76" s="5" t="s">
        <v>69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15">
        <f>SUM(B76:H76)</f>
        <v>0</v>
      </c>
    </row>
    <row r="77" spans="1:9" ht="15.75" x14ac:dyDescent="0.25">
      <c r="A77" s="5" t="s">
        <v>70</v>
      </c>
      <c r="B77" s="23">
        <v>0</v>
      </c>
      <c r="C77" s="12">
        <v>0</v>
      </c>
      <c r="D77" s="12">
        <v>0</v>
      </c>
      <c r="E77" s="23">
        <v>0</v>
      </c>
      <c r="F77" s="12">
        <v>0</v>
      </c>
      <c r="G77" s="12">
        <v>0</v>
      </c>
      <c r="H77" s="12">
        <v>0</v>
      </c>
      <c r="I77" s="15">
        <f>SUM(B77:H77)</f>
        <v>0</v>
      </c>
    </row>
    <row r="78" spans="1:9" ht="15.75" x14ac:dyDescent="0.25">
      <c r="A78" s="3" t="s">
        <v>71</v>
      </c>
      <c r="B78" s="23">
        <v>0</v>
      </c>
      <c r="C78" s="12">
        <v>0</v>
      </c>
      <c r="D78" s="12">
        <v>0</v>
      </c>
      <c r="E78" s="23">
        <v>0</v>
      </c>
      <c r="F78" s="12">
        <v>0</v>
      </c>
      <c r="G78" s="12">
        <v>0</v>
      </c>
      <c r="H78" s="12">
        <v>0</v>
      </c>
      <c r="I78" s="15">
        <f>SUM(B78:H78)</f>
        <v>0</v>
      </c>
    </row>
    <row r="79" spans="1:9" ht="15.75" x14ac:dyDescent="0.25">
      <c r="A79" s="5" t="s">
        <v>72</v>
      </c>
      <c r="B79" s="23">
        <v>0</v>
      </c>
      <c r="C79" s="12">
        <v>0</v>
      </c>
      <c r="D79" s="12">
        <v>0</v>
      </c>
      <c r="E79" s="23">
        <v>0</v>
      </c>
      <c r="F79" s="12">
        <v>0</v>
      </c>
      <c r="G79" s="12">
        <v>0</v>
      </c>
      <c r="H79" s="12">
        <v>0</v>
      </c>
      <c r="I79" s="15">
        <f>SUM(B79:H79)</f>
        <v>0</v>
      </c>
    </row>
    <row r="80" spans="1:9" ht="15.75" x14ac:dyDescent="0.25">
      <c r="A80" s="5" t="s">
        <v>73</v>
      </c>
      <c r="B80" s="23">
        <v>0</v>
      </c>
      <c r="C80" s="12">
        <v>0</v>
      </c>
      <c r="D80" s="12">
        <v>0</v>
      </c>
      <c r="E80" s="23">
        <v>0</v>
      </c>
      <c r="F80" s="12">
        <v>0</v>
      </c>
      <c r="G80" s="12">
        <v>0</v>
      </c>
      <c r="H80" s="12">
        <v>0</v>
      </c>
      <c r="I80" s="15">
        <f>SUM(B80:H80)</f>
        <v>0</v>
      </c>
    </row>
    <row r="81" spans="1:9" ht="15.75" x14ac:dyDescent="0.25">
      <c r="A81" s="3" t="s">
        <v>74</v>
      </c>
      <c r="B81" s="23">
        <v>0</v>
      </c>
      <c r="C81" s="12">
        <v>0</v>
      </c>
      <c r="D81" s="12">
        <v>0</v>
      </c>
      <c r="E81" s="23">
        <v>0</v>
      </c>
      <c r="F81" s="12">
        <v>0</v>
      </c>
      <c r="G81" s="12">
        <v>0</v>
      </c>
      <c r="H81" s="12">
        <v>0</v>
      </c>
      <c r="I81" s="15">
        <f>SUM(B81:H81)</f>
        <v>0</v>
      </c>
    </row>
    <row r="82" spans="1:9" x14ac:dyDescent="0.25">
      <c r="A82" s="5" t="s">
        <v>75</v>
      </c>
      <c r="B82" s="23">
        <v>0</v>
      </c>
      <c r="C82" s="13">
        <v>0</v>
      </c>
      <c r="D82" s="13">
        <v>0</v>
      </c>
      <c r="E82" s="23">
        <v>0</v>
      </c>
      <c r="F82" s="13">
        <v>0</v>
      </c>
      <c r="G82" s="13">
        <v>0</v>
      </c>
      <c r="H82" s="13">
        <v>0</v>
      </c>
      <c r="I82" s="15">
        <f>SUM(B82:H82)</f>
        <v>0</v>
      </c>
    </row>
    <row r="83" spans="1:9" s="59" customFormat="1" x14ac:dyDescent="0.25">
      <c r="A83" s="57" t="s">
        <v>65</v>
      </c>
      <c r="B83" s="58">
        <f>SUM(B11:B82)</f>
        <v>1568378256.51</v>
      </c>
      <c r="C83" s="58">
        <f t="shared" ref="C83:I83" si="0">SUM(C11:C82)</f>
        <v>1615938097.3399999</v>
      </c>
      <c r="D83" s="58">
        <f t="shared" si="0"/>
        <v>1599252046.49</v>
      </c>
      <c r="E83" s="58">
        <f t="shared" si="0"/>
        <v>1623378169.3599999</v>
      </c>
      <c r="F83" s="58">
        <f t="shared" si="0"/>
        <v>1615415160.2299998</v>
      </c>
      <c r="G83" s="58">
        <f t="shared" si="0"/>
        <v>1617071657.8599999</v>
      </c>
      <c r="H83" s="58">
        <f t="shared" si="0"/>
        <v>1615125420.23</v>
      </c>
      <c r="I83" s="58">
        <f t="shared" si="0"/>
        <v>11254558808.020002</v>
      </c>
    </row>
    <row r="84" spans="1:9" x14ac:dyDescent="0.25">
      <c r="A84" t="s">
        <v>98</v>
      </c>
      <c r="C84" s="16">
        <f>+C83-'P2 Presupuesto Aprobado-Ejec '!E85</f>
        <v>0</v>
      </c>
      <c r="D84" s="15">
        <f>+D83-[2]RefCCPCuenta!$C$3</f>
        <v>0</v>
      </c>
      <c r="F84" s="31">
        <f>+F83-[4]RefCCPCuenta!$C$3</f>
        <v>0</v>
      </c>
      <c r="H84" s="15">
        <f>+H83-'P2 Presupuesto Aprobado-Ejec '!J85</f>
        <v>0</v>
      </c>
      <c r="I84" s="15">
        <f>+I83-'P2 Presupuesto Aprobado-Ejec '!K85</f>
        <v>0</v>
      </c>
    </row>
    <row r="85" spans="1:9" x14ac:dyDescent="0.25">
      <c r="A85" t="s">
        <v>100</v>
      </c>
      <c r="B85" s="16"/>
      <c r="F85" s="15" t="s">
        <v>90</v>
      </c>
      <c r="G85" s="27"/>
      <c r="H85" s="15" t="s">
        <v>90</v>
      </c>
      <c r="I85" s="15" t="s">
        <v>90</v>
      </c>
    </row>
    <row r="86" spans="1:9" ht="15.75" x14ac:dyDescent="0.25">
      <c r="A86" t="s">
        <v>101</v>
      </c>
      <c r="B86" s="16"/>
      <c r="C86" s="14"/>
      <c r="D86" s="14"/>
      <c r="E86" s="14"/>
      <c r="F86" s="14"/>
      <c r="G86" s="14"/>
      <c r="H86" s="14"/>
    </row>
    <row r="87" spans="1:9" ht="15.75" x14ac:dyDescent="0.25">
      <c r="B87" s="16"/>
      <c r="D87" s="16"/>
      <c r="E87" s="14"/>
      <c r="F87" s="14"/>
      <c r="G87" s="14"/>
      <c r="H87" s="14"/>
    </row>
    <row r="88" spans="1:9" ht="15.75" x14ac:dyDescent="0.25">
      <c r="B88" s="16" t="s">
        <v>90</v>
      </c>
      <c r="D88" s="16"/>
      <c r="E88" s="14"/>
      <c r="F88" s="14"/>
      <c r="G88" s="14"/>
      <c r="H88" s="14"/>
    </row>
    <row r="89" spans="1:9" ht="15.75" x14ac:dyDescent="0.25">
      <c r="B89" s="16"/>
      <c r="D89" s="16"/>
      <c r="E89" s="14"/>
      <c r="F89" s="14"/>
      <c r="G89" s="14"/>
      <c r="H89" s="14"/>
    </row>
    <row r="90" spans="1:9" ht="15.75" x14ac:dyDescent="0.25">
      <c r="A90" s="17"/>
      <c r="B90" s="18"/>
      <c r="D90" s="16"/>
      <c r="E90" s="14"/>
      <c r="F90" s="14"/>
      <c r="G90" s="14"/>
      <c r="H90" s="14"/>
    </row>
    <row r="91" spans="1:9" ht="15.75" x14ac:dyDescent="0.25">
      <c r="A91" s="44" t="s">
        <v>91</v>
      </c>
      <c r="B91" s="44"/>
      <c r="D91" s="16"/>
      <c r="E91" s="14"/>
      <c r="F91" s="14"/>
      <c r="G91" s="14"/>
      <c r="H91" s="14"/>
    </row>
    <row r="92" spans="1:9" ht="15.75" x14ac:dyDescent="0.25">
      <c r="A92" s="44" t="s">
        <v>92</v>
      </c>
      <c r="B92" s="44"/>
      <c r="D92" s="16"/>
      <c r="E92" s="14"/>
      <c r="F92" s="14"/>
      <c r="G92" s="14"/>
      <c r="H92" s="14"/>
    </row>
    <row r="93" spans="1:9" ht="15.75" x14ac:dyDescent="0.25">
      <c r="D93" s="16"/>
      <c r="E93" s="14"/>
      <c r="F93" s="14"/>
      <c r="G93" s="14"/>
      <c r="H93" s="14"/>
    </row>
    <row r="97" spans="1:9" x14ac:dyDescent="0.25">
      <c r="A97" s="19" t="s">
        <v>93</v>
      </c>
      <c r="B97" s="16"/>
    </row>
    <row r="98" spans="1:9" ht="15.75" x14ac:dyDescent="0.25">
      <c r="A98" s="20" t="s">
        <v>94</v>
      </c>
      <c r="B98" s="21"/>
      <c r="D98" s="16"/>
      <c r="E98" s="14"/>
      <c r="F98" s="14"/>
      <c r="G98" s="14"/>
      <c r="H98" s="14"/>
    </row>
    <row r="99" spans="1:9" ht="40.5" customHeight="1" x14ac:dyDescent="0.25">
      <c r="A99" s="60" t="s">
        <v>95</v>
      </c>
      <c r="B99" s="61"/>
      <c r="C99" s="61"/>
      <c r="D99" s="61"/>
      <c r="E99" s="61"/>
      <c r="F99" s="61"/>
      <c r="G99" s="61"/>
      <c r="H99" s="61"/>
      <c r="I99" s="61"/>
    </row>
    <row r="100" spans="1:9" ht="19.5" customHeight="1" x14ac:dyDescent="0.25">
      <c r="C100" s="28"/>
      <c r="E100" s="14"/>
      <c r="F100" s="14"/>
      <c r="G100" s="14"/>
      <c r="H100" s="14"/>
    </row>
  </sheetData>
  <mergeCells count="7">
    <mergeCell ref="A99:I99"/>
    <mergeCell ref="A3:I3"/>
    <mergeCell ref="A4:I4"/>
    <mergeCell ref="A5:I5"/>
    <mergeCell ref="A6:I6"/>
    <mergeCell ref="A91:B91"/>
    <mergeCell ref="A92:B92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dcterms:created xsi:type="dcterms:W3CDTF">2021-07-29T18:58:50Z</dcterms:created>
  <dcterms:modified xsi:type="dcterms:W3CDTF">2023-08-17T18:25:49Z</dcterms:modified>
</cp:coreProperties>
</file>