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<sst xmlns="http://schemas.openxmlformats.org/spreadsheetml/2006/main" count="195" uniqueCount="185">
  <si>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</si>
  <si>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</si>
  <si>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</si>
  <si>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</si>
  <si>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</si>
  <si>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</si>
  <si>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</si>
  <si>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</si>
  <si>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</si>
  <si>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</si>
  <si>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</si>
  <si>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</si>
  <si>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</si>
  <si>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</si>
  <si>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</si>
  <si>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</si>
  <si>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</si>
  <si>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</si>
  <si>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</si>
  <si>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</si>
  <si>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</si>
  <si>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</si>
  <si>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</si>
  <si>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</si>
  <si>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</si>
  <si>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</si>
  <si>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</si>
  <si>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</si>
  <si>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</si>
  <si>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</si>
  <si>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</si>
  <si>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</si>
  <si>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</si>
  <si>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</si>
  <si>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</si>
  <si>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</si>
  <si>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</si>
  <si>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</si>
  <si>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</si>
  <si>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</si>
  <si>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</si>
  <si>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</si>
  <si>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</si>
  <si>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</si>
  <si>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</si>
  <si>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</si>
  <si>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</si>
  <si>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</si>
  <si>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</si>
  <si>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</si>
  <si>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</si>
  <si>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</si>
  <si>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</si>
  <si>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</si>
  <si>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</si>
  <si>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</si>
  <si>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</si>
  <si>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</si>
  <si>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</si>
  <si>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</si>
  <si>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</si>
  <si>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</si>
  <si>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</si>
  <si>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</si>
  <si>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</si>
  <si>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</si>
  <si>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</si>
  <si>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</si>
  <si>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</si>
  <si>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</si>
  <si>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</si>
  <si>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</si>
  <si>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</si>
  <si>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</si>
  <si>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</si>
  <si>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</si>
  <si>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</si>
  <si>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</si>
  <si>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</si>
  <si>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</si>
  <si>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</si>
  <si>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</si>
  <si>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</si>
  <si>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</si>
  <si>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</si>
  <si>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</si>
  <si>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</si>
  <si>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</si>
  <si>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</si>
  <si>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</si>
  <si>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</si>
  <si>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</si>
  <si>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</si>
  <si>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</si>
  <si>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</si>
  <si>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</si>
  <si>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</si>
  <si>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</si>
  <si>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</si>
  <si>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</si>
  <si>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</si>
  <si>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</si>
  <si>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</si>
  <si>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</si>
  <si>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</si>
  <si>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</si>
  <si>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</si>
  <si>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</si>
  <si>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</si>
  <si>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</si>
  <si>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</si>
  <si>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</si>
  <si>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</si>
  <si>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</si>
  <si>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</si>
  <si>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</si>
  <si>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</si>
  <si>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</si>
  <si>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</si>
  <si>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</si>
  <si>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</si>
  <si>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</si>
  <si>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</si>
  <si>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</si>
  <si>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</si>
  <si>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</si>
  <si>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</si>
  <si>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</si>
  <si>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</si>
  <si>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</si>
  <si>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</si>
  <si>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</si>
  <si>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</si>
  <si>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</si>
  <si>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</si>
  <si>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</si>
  <si>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</si>
  <si>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</si>
  <si>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</si>
  <si>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</si>
  <si>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</si>
  <si>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</si>
  <si>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</si>
  <si>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</si>
  <si>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</si>
  <si>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</si>
  <si>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</si>
  <si>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</si>
  <si>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</si>
  <si>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</si>
  <si>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</si>
  <si>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</si>
  <si>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</si>
  <si>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</si>
  <si>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</si>
  <si>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</si>
  <si>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</si>
  <si>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</si>
  <si>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</si>
  <si>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</si>
  <si>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</si>
  <si>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</si>
  <si>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</si>
  <si>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</si>
  <si>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</si>
  <si>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</si>
  <si>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</si>
  <si>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</si>
  <si>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</si>
  <si>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</si>
  <si>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</si>
  <si>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>Calzados</t>
  </si>
  <si>
    <t>TESORERÍA DE LA SEGURIDAD SOCIAL</t>
  </si>
  <si>
    <t>Viáticos dentro del país</t>
  </si>
  <si>
    <t>Sueldos en Tramite de Pension</t>
  </si>
  <si>
    <t>Seguro de bienes inmuebles</t>
  </si>
  <si>
    <t xml:space="preserve">                                    “Año del Fomento de las Exportaciones”</t>
  </si>
  <si>
    <t xml:space="preserve">                        “Año del Fomento de las Exportaciones”</t>
  </si>
  <si>
    <t>EJECUCIÓN PRESUPUESTARIA,  2018</t>
  </si>
  <si>
    <t>Período del 01/04/2018 al 30/04/2018</t>
  </si>
  <si>
    <t>BALANCE DISPONIBLE PARA COMPROMISOS PENDIENTES AL 31/03/2018</t>
  </si>
  <si>
    <t>TOTAL INGRESOS POR PARTIDAS PRESUPUESTARIAS  ABRIL 2018</t>
  </si>
  <si>
    <t>Del 1ro. De abril al 30, 2018</t>
  </si>
  <si>
    <t xml:space="preserve"> - Balance disponible al 31/03/2018</t>
  </si>
  <si>
    <t>BALANCE  DISPONIBLE AL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</si>
</sst>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ABRIL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12940038.469999999</c:v>
                </c:pt>
                <c:pt idx="1">
                  <c:v>3189282.2899999996</c:v>
                </c:pt>
                <c:pt idx="2">
                  <c:v>491260.55000000005</c:v>
                </c:pt>
                <c:pt idx="3">
                  <c:v>0</c:v>
                </c:pt>
                <c:pt idx="4">
                  <c:v>18385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ABRIL 2018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12940038.469999999</c:v>
                </c:pt>
                <c:pt idx="1">
                  <c:v>3189282.2899999996</c:v>
                </c:pt>
                <c:pt idx="2">
                  <c:v>491260.55000000005</c:v>
                </c:pt>
                <c:pt idx="3">
                  <c:v>0</c:v>
                </c:pt>
                <c:pt idx="4">
                  <c:v>18385</c:v>
                </c:pt>
                <c:pt idx="5">
                  <c:v>0</c:v>
                </c:pt>
                <c:pt idx="6">
                  <c:v>25600</c:v>
                </c:pt>
                <c:pt idx="7" formatCode="_(* #,##0.00_);_(* \(#,##0.00\);_(* &quot;-&quot;??_);_(@_)">
                  <c:v>-731302.66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0.81213985748613404</c:v>
                </c:pt>
                <c:pt idx="1">
                  <c:v>0.20016503586821649</c:v>
                </c:pt>
                <c:pt idx="2">
                  <c:v>3.0832386935365882E-2</c:v>
                </c:pt>
                <c:pt idx="3">
                  <c:v>0</c:v>
                </c:pt>
                <c:pt idx="4">
                  <c:v>1.153875339281165E-3</c:v>
                </c:pt>
                <c:pt idx="5">
                  <c:v>0</c:v>
                </c:pt>
                <c:pt idx="6">
                  <c:v>1.6067015874679262E-3</c:v>
                </c:pt>
                <c:pt idx="7">
                  <c:v>-4.5897857216465512E-2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opLeftCell="A187" zoomScaleNormal="100" workbookViewId="0">
      <selection activeCell="A34" sqref="A34:XFD34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172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177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178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179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180</v>
      </c>
      <c r="B18" s="50"/>
      <c r="C18" s="17"/>
      <c r="D18" s="8"/>
      <c r="E18" s="18"/>
      <c r="F18" s="91">
        <v>21142072.739999998</v>
      </c>
    </row>
    <row r="19" spans="1:13" ht="16.5" customHeight="1" x14ac:dyDescent="0.2">
      <c r="A19" s="88" t="s">
        <v>181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27425034.65+25600</f>
        <v>27450634.649999999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66851661.269999996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2018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12940038.469999999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9497499.9900000002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9497499.9900000002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106267.99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55633.33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174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800314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x14ac:dyDescent="0.2">
      <c r="A35" s="4"/>
      <c r="B35" s="4">
        <v>1</v>
      </c>
      <c r="C35" s="11">
        <v>5</v>
      </c>
      <c r="D35" s="19" t="s">
        <v>160</v>
      </c>
      <c r="E35" s="82">
        <v>221652.45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276577.52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660592.6100000001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19433.330000000002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129800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x14ac:dyDescent="0.2">
      <c r="A41" s="12"/>
      <c r="B41" s="12"/>
      <c r="C41" s="12">
        <v>6</v>
      </c>
      <c r="D41" s="15" t="s">
        <v>82</v>
      </c>
      <c r="E41" s="95">
        <v>500359.28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1377133.91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634229.36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668770.88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74133.67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12940038.469999999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3189282.2899999996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985111.92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6911.05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234742.22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530813.74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211914.91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customHeight="1" x14ac:dyDescent="0.2">
      <c r="A54" s="9"/>
      <c r="B54" s="9">
        <v>2</v>
      </c>
      <c r="C54" s="9"/>
      <c r="D54" s="8" t="s">
        <v>50</v>
      </c>
      <c r="E54" s="22">
        <f>SUM(E55:E56)</f>
        <v>10130.98</v>
      </c>
      <c r="F54" s="16"/>
      <c r="G54" s="22"/>
    </row>
    <row r="55" spans="1:7" ht="20.25" hidden="1" customHeight="1" x14ac:dyDescent="0.2">
      <c r="A55" s="9"/>
      <c r="B55" s="9"/>
      <c r="C55" s="20">
        <v>1</v>
      </c>
      <c r="D55" s="15" t="s">
        <v>126</v>
      </c>
      <c r="E55" s="74">
        <v>0</v>
      </c>
      <c r="F55" s="16"/>
      <c r="G55" s="22"/>
    </row>
    <row r="56" spans="1:7" x14ac:dyDescent="0.2">
      <c r="A56" s="12"/>
      <c r="B56" s="12"/>
      <c r="C56" s="12">
        <v>2</v>
      </c>
      <c r="D56" s="28" t="s">
        <v>91</v>
      </c>
      <c r="E56" s="74">
        <v>10130.98</v>
      </c>
      <c r="F56" s="16"/>
      <c r="G56" s="43"/>
    </row>
    <row r="57" spans="1:7" x14ac:dyDescent="0.2">
      <c r="A57" s="9"/>
      <c r="B57" s="9">
        <v>3</v>
      </c>
      <c r="C57" s="9"/>
      <c r="D57" s="8" t="s">
        <v>51</v>
      </c>
      <c r="E57" s="22">
        <f>+E58</f>
        <v>17000</v>
      </c>
      <c r="F57" s="16"/>
      <c r="G57" s="22"/>
    </row>
    <row r="58" spans="1:7" x14ac:dyDescent="0.2">
      <c r="A58" s="9"/>
      <c r="B58" s="9"/>
      <c r="C58" s="20">
        <v>1</v>
      </c>
      <c r="D58" s="96" t="s">
        <v>173</v>
      </c>
      <c r="E58" s="95">
        <v>17000</v>
      </c>
      <c r="F58" s="16"/>
      <c r="G58" s="43"/>
    </row>
    <row r="59" spans="1:7" x14ac:dyDescent="0.2">
      <c r="A59" s="9"/>
      <c r="B59" s="9">
        <v>4</v>
      </c>
      <c r="C59" s="9"/>
      <c r="D59" s="8" t="s">
        <v>4</v>
      </c>
      <c r="E59" s="22">
        <f>SUM(E60:E62)</f>
        <v>13402.4</v>
      </c>
      <c r="F59" s="16"/>
      <c r="G59" s="22"/>
    </row>
    <row r="60" spans="1:7" x14ac:dyDescent="0.2">
      <c r="A60" s="12"/>
      <c r="B60" s="12"/>
      <c r="C60" s="12">
        <v>1</v>
      </c>
      <c r="D60" s="15" t="s">
        <v>16</v>
      </c>
      <c r="E60" s="74">
        <v>5247.4</v>
      </c>
      <c r="F60" s="16"/>
      <c r="G60" s="43"/>
    </row>
    <row r="61" spans="1:7" x14ac:dyDescent="0.2">
      <c r="A61" s="12"/>
      <c r="B61" s="12"/>
      <c r="C61" s="12">
        <v>2</v>
      </c>
      <c r="D61" s="28" t="s">
        <v>55</v>
      </c>
      <c r="E61" s="74">
        <v>7155</v>
      </c>
      <c r="F61" s="16"/>
      <c r="G61" s="43"/>
    </row>
    <row r="62" spans="1:7" x14ac:dyDescent="0.2">
      <c r="A62" s="12"/>
      <c r="B62" s="12"/>
      <c r="C62" s="12">
        <v>4</v>
      </c>
      <c r="D62" s="28" t="s">
        <v>56</v>
      </c>
      <c r="E62" s="74">
        <v>1000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1526009.88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1100029.8799999999</v>
      </c>
      <c r="F64" s="16"/>
      <c r="G64" s="22"/>
    </row>
    <row r="65" spans="1:7" hidden="1" x14ac:dyDescent="0.2">
      <c r="A65" s="9"/>
      <c r="B65" s="9"/>
      <c r="C65" s="20">
        <v>3</v>
      </c>
      <c r="D65" s="28" t="s">
        <v>143</v>
      </c>
      <c r="E65" s="74">
        <v>0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425980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22977.279999999999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175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22977.279999999999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233025.43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130188.3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102837.13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381624.4</v>
      </c>
      <c r="F75" s="16"/>
      <c r="G75" s="43"/>
    </row>
    <row r="76" spans="1:7" ht="12" hidden="1" customHeight="1" x14ac:dyDescent="0.2">
      <c r="A76" s="9"/>
      <c r="B76" s="9"/>
      <c r="C76" s="20">
        <v>1</v>
      </c>
      <c r="D76" s="15" t="s">
        <v>127</v>
      </c>
      <c r="E76" s="74">
        <v>0</v>
      </c>
      <c r="F76" s="16"/>
      <c r="G76" s="43"/>
    </row>
    <row r="77" spans="1:7" ht="12" hidden="1" customHeight="1" x14ac:dyDescent="0.2">
      <c r="A77" s="12"/>
      <c r="B77" s="12"/>
      <c r="C77" s="12">
        <v>2</v>
      </c>
      <c r="D77" s="15" t="s">
        <v>9</v>
      </c>
      <c r="E77" s="74">
        <v>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6719.47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204208.25</v>
      </c>
      <c r="F80" s="16"/>
      <c r="G80" s="43"/>
    </row>
    <row r="81" spans="1:7" hidden="1" x14ac:dyDescent="0.2">
      <c r="A81" s="12"/>
      <c r="B81" s="12"/>
      <c r="C81" s="12">
        <v>6</v>
      </c>
      <c r="D81" s="28" t="s">
        <v>140</v>
      </c>
      <c r="E81" s="74">
        <v>0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170696.68</v>
      </c>
      <c r="F82" s="16"/>
      <c r="G82" s="43"/>
    </row>
    <row r="83" spans="1:7" ht="12" hidden="1" customHeight="1" x14ac:dyDescent="0.2">
      <c r="A83" s="12"/>
      <c r="B83" s="12"/>
      <c r="C83" s="12">
        <v>8</v>
      </c>
      <c r="D83" s="28" t="s">
        <v>132</v>
      </c>
      <c r="E83" s="74">
        <v>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3189282.2899999996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491260.55000000005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15300.56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15300.56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hidden="1" x14ac:dyDescent="0.2">
      <c r="A90" s="12"/>
      <c r="B90" s="9">
        <v>2</v>
      </c>
      <c r="C90" s="12"/>
      <c r="D90" s="8" t="s">
        <v>129</v>
      </c>
      <c r="E90" s="22">
        <f>SUM(E91:E93)</f>
        <v>0</v>
      </c>
      <c r="F90" s="16"/>
    </row>
    <row r="91" spans="1:7" hidden="1" x14ac:dyDescent="0.2">
      <c r="A91" s="12"/>
      <c r="B91" s="12"/>
      <c r="C91" s="12">
        <v>2</v>
      </c>
      <c r="D91" s="15" t="s">
        <v>130</v>
      </c>
      <c r="E91" s="23">
        <v>0</v>
      </c>
      <c r="F91" s="16"/>
    </row>
    <row r="92" spans="1:7" hidden="1" x14ac:dyDescent="0.2">
      <c r="A92" s="12"/>
      <c r="B92" s="12"/>
      <c r="C92" s="12">
        <v>3</v>
      </c>
      <c r="D92" s="28" t="s">
        <v>153</v>
      </c>
      <c r="E92" s="23">
        <v>0</v>
      </c>
      <c r="F92" s="16"/>
    </row>
    <row r="93" spans="1:7" hidden="1" x14ac:dyDescent="0.2">
      <c r="A93" s="12"/>
      <c r="B93" s="12"/>
      <c r="C93" s="12">
        <v>4</v>
      </c>
      <c r="D93" s="90" t="s">
        <v>171</v>
      </c>
      <c r="E93" s="23">
        <v>0</v>
      </c>
      <c r="F93" s="16"/>
    </row>
    <row r="94" spans="1:7" x14ac:dyDescent="0.2">
      <c r="A94" s="9"/>
      <c r="B94" s="9">
        <v>3</v>
      </c>
      <c r="C94" s="9"/>
      <c r="D94" s="8" t="s">
        <v>52</v>
      </c>
      <c r="E94" s="22">
        <f>SUM(E95:E99)</f>
        <v>100795.6</v>
      </c>
      <c r="F94" s="16"/>
      <c r="G94" s="43"/>
    </row>
    <row r="95" spans="1:7" x14ac:dyDescent="0.2">
      <c r="A95" s="9"/>
      <c r="B95" s="9"/>
      <c r="C95" s="12">
        <v>1</v>
      </c>
      <c r="D95" s="15" t="s">
        <v>97</v>
      </c>
      <c r="E95" s="74">
        <v>63767.199999999997</v>
      </c>
      <c r="F95" s="16"/>
      <c r="G95" s="43"/>
    </row>
    <row r="96" spans="1:7" x14ac:dyDescent="0.2">
      <c r="A96" s="9"/>
      <c r="B96" s="9"/>
      <c r="C96" s="12">
        <v>2</v>
      </c>
      <c r="D96" s="15" t="s">
        <v>53</v>
      </c>
      <c r="E96" s="74">
        <v>37028.400000000001</v>
      </c>
      <c r="F96" s="16"/>
      <c r="G96" s="43"/>
    </row>
    <row r="97" spans="1:7" hidden="1" x14ac:dyDescent="0.2">
      <c r="A97" s="9"/>
      <c r="B97" s="9"/>
      <c r="C97" s="12">
        <v>3</v>
      </c>
      <c r="D97" s="28" t="s">
        <v>98</v>
      </c>
      <c r="E97" s="23">
        <v>0</v>
      </c>
      <c r="F97" s="16"/>
      <c r="G97" s="43"/>
    </row>
    <row r="98" spans="1:7" hidden="1" x14ac:dyDescent="0.2">
      <c r="A98" s="12"/>
      <c r="B98" s="12"/>
      <c r="C98" s="12">
        <v>4</v>
      </c>
      <c r="D98" s="15" t="s">
        <v>99</v>
      </c>
      <c r="E98" s="23">
        <v>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hidden="1" x14ac:dyDescent="0.2">
      <c r="A100" s="9"/>
      <c r="B100" s="9">
        <v>4</v>
      </c>
      <c r="C100" s="9"/>
      <c r="D100" s="21" t="s">
        <v>137</v>
      </c>
      <c r="E100" s="22">
        <f>SUM(E101:E102)+E103</f>
        <v>0</v>
      </c>
      <c r="F100" s="16"/>
      <c r="G100" s="43"/>
    </row>
    <row r="101" spans="1:7" hidden="1" x14ac:dyDescent="0.2">
      <c r="A101" s="12"/>
      <c r="B101" s="12"/>
      <c r="C101" s="12">
        <v>1</v>
      </c>
      <c r="D101" s="2" t="s">
        <v>138</v>
      </c>
      <c r="E101" s="74">
        <v>0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x14ac:dyDescent="0.2">
      <c r="A104" s="12"/>
      <c r="B104" s="9">
        <v>5</v>
      </c>
      <c r="C104" s="12"/>
      <c r="D104" s="54" t="s">
        <v>64</v>
      </c>
      <c r="E104" s="22">
        <f>SUM(E105:E108)</f>
        <v>11003.99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customHeight="1" x14ac:dyDescent="0.2">
      <c r="A107" s="12"/>
      <c r="B107" s="12"/>
      <c r="C107" s="12">
        <v>4</v>
      </c>
      <c r="D107" s="28" t="s">
        <v>66</v>
      </c>
      <c r="E107" s="23">
        <v>10499.99</v>
      </c>
      <c r="F107" s="16"/>
      <c r="G107" s="43"/>
    </row>
    <row r="108" spans="1:7" x14ac:dyDescent="0.2">
      <c r="A108" s="12"/>
      <c r="B108" s="12"/>
      <c r="C108" s="12">
        <v>5</v>
      </c>
      <c r="D108" s="28" t="s">
        <v>65</v>
      </c>
      <c r="E108" s="74">
        <v>504</v>
      </c>
      <c r="F108" s="16"/>
      <c r="G108" s="43"/>
    </row>
    <row r="109" spans="1:7" x14ac:dyDescent="0.2">
      <c r="A109" s="12"/>
      <c r="B109" s="9">
        <v>6</v>
      </c>
      <c r="C109" s="12"/>
      <c r="D109" s="54" t="s">
        <v>122</v>
      </c>
      <c r="E109" s="22">
        <f>SUM(E110:E113)</f>
        <v>8569.83</v>
      </c>
      <c r="F109" s="16"/>
      <c r="G109" s="43"/>
    </row>
    <row r="110" spans="1:7" x14ac:dyDescent="0.2">
      <c r="A110" s="12"/>
      <c r="B110" s="9"/>
      <c r="C110" s="12">
        <v>1</v>
      </c>
      <c r="D110" s="90" t="s">
        <v>167</v>
      </c>
      <c r="E110" s="89">
        <v>315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x14ac:dyDescent="0.2">
      <c r="A112" s="12"/>
      <c r="B112" s="9"/>
      <c r="C112" s="12">
        <v>3</v>
      </c>
      <c r="D112" s="28" t="s">
        <v>149</v>
      </c>
      <c r="E112" s="74">
        <v>8254.83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x14ac:dyDescent="0.2">
      <c r="A114" s="12"/>
      <c r="B114" s="12"/>
      <c r="C114" s="12"/>
      <c r="D114" s="21" t="s">
        <v>54</v>
      </c>
      <c r="E114" s="82">
        <f>+E115+E116</f>
        <v>103800</v>
      </c>
      <c r="F114" s="16"/>
      <c r="G114" s="43"/>
    </row>
    <row r="115" spans="1:7" x14ac:dyDescent="0.2">
      <c r="A115" s="12"/>
      <c r="B115" s="12">
        <v>7</v>
      </c>
      <c r="C115" s="12">
        <v>1</v>
      </c>
      <c r="D115" s="15" t="s">
        <v>10</v>
      </c>
      <c r="E115" s="74">
        <v>102200</v>
      </c>
      <c r="F115" s="16"/>
      <c r="G115" s="43"/>
    </row>
    <row r="116" spans="1:7" x14ac:dyDescent="0.2">
      <c r="A116" s="12"/>
      <c r="B116" s="12"/>
      <c r="C116" s="12">
        <v>2</v>
      </c>
      <c r="D116" s="28" t="s">
        <v>58</v>
      </c>
      <c r="E116" s="74">
        <v>1600</v>
      </c>
      <c r="F116" s="16"/>
      <c r="G116" s="43"/>
    </row>
    <row r="117" spans="1:7" x14ac:dyDescent="0.2">
      <c r="A117" s="9"/>
      <c r="B117" s="9">
        <v>9</v>
      </c>
      <c r="C117" s="9"/>
      <c r="D117" s="8" t="s">
        <v>44</v>
      </c>
      <c r="E117" s="22">
        <f>SUM(E118:E123)</f>
        <v>251790.57</v>
      </c>
      <c r="F117" s="16"/>
      <c r="G117" s="43"/>
    </row>
    <row r="118" spans="1:7" x14ac:dyDescent="0.2">
      <c r="A118" s="12"/>
      <c r="B118" s="12"/>
      <c r="C118" s="12">
        <v>1</v>
      </c>
      <c r="D118" s="15" t="s">
        <v>11</v>
      </c>
      <c r="E118" s="74">
        <v>4245.28</v>
      </c>
      <c r="F118" s="16"/>
      <c r="G118" s="43"/>
    </row>
    <row r="119" spans="1:7" x14ac:dyDescent="0.2">
      <c r="A119" s="12"/>
      <c r="B119" s="12"/>
      <c r="C119" s="12">
        <v>2</v>
      </c>
      <c r="D119" s="28" t="s">
        <v>112</v>
      </c>
      <c r="E119" s="97">
        <v>132858.76</v>
      </c>
      <c r="F119" s="16"/>
      <c r="G119" s="43"/>
    </row>
    <row r="120" spans="1:7" hidden="1" x14ac:dyDescent="0.2">
      <c r="A120" s="12"/>
      <c r="B120" s="12"/>
      <c r="C120" s="12">
        <v>5</v>
      </c>
      <c r="D120" s="28" t="s">
        <v>113</v>
      </c>
      <c r="E120" s="74">
        <v>0</v>
      </c>
      <c r="F120" s="16"/>
      <c r="G120" s="43"/>
    </row>
    <row r="121" spans="1:7" x14ac:dyDescent="0.2">
      <c r="A121" s="12"/>
      <c r="B121" s="12"/>
      <c r="C121" s="12">
        <v>6</v>
      </c>
      <c r="D121" s="15" t="s">
        <v>0</v>
      </c>
      <c r="E121" s="95">
        <v>108036.48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x14ac:dyDescent="0.2">
      <c r="A123" s="12"/>
      <c r="B123" s="12"/>
      <c r="C123" s="12">
        <v>9</v>
      </c>
      <c r="D123" s="15" t="s">
        <v>115</v>
      </c>
      <c r="E123" s="74">
        <v>6650.05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491260.55000000005</v>
      </c>
      <c r="G124" s="43"/>
    </row>
    <row r="125" spans="1:7" ht="18.95" hidden="1" customHeight="1" x14ac:dyDescent="0.25">
      <c r="A125" s="64" t="s">
        <v>87</v>
      </c>
      <c r="B125" s="67"/>
      <c r="C125" s="67"/>
      <c r="D125" s="66" t="s">
        <v>88</v>
      </c>
      <c r="E125" s="63">
        <f>+E126</f>
        <v>0</v>
      </c>
      <c r="F125" s="16"/>
      <c r="G125" s="43"/>
    </row>
    <row r="126" spans="1:7" hidden="1" x14ac:dyDescent="0.2">
      <c r="A126" s="9"/>
      <c r="B126" s="9">
        <v>1</v>
      </c>
      <c r="C126" s="9"/>
      <c r="D126" s="8" t="s">
        <v>89</v>
      </c>
      <c r="E126" s="22">
        <f>SUM(E127:E128)</f>
        <v>0</v>
      </c>
      <c r="F126" s="16"/>
      <c r="G126" s="43"/>
    </row>
    <row r="127" spans="1:7" hidden="1" x14ac:dyDescent="0.2">
      <c r="A127" s="12"/>
      <c r="B127" s="12"/>
      <c r="C127" s="12">
        <v>2</v>
      </c>
      <c r="D127" s="15" t="s">
        <v>100</v>
      </c>
      <c r="E127" s="74">
        <v>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hidden="1" x14ac:dyDescent="0.2">
      <c r="A129" s="12"/>
      <c r="B129" s="12"/>
      <c r="C129" s="12"/>
      <c r="D129" s="8" t="s">
        <v>90</v>
      </c>
      <c r="E129" s="48"/>
      <c r="F129" s="16">
        <f>+E126</f>
        <v>0</v>
      </c>
      <c r="G129" s="43"/>
    </row>
    <row r="130" spans="1:8" ht="15.75" x14ac:dyDescent="0.25">
      <c r="A130" s="64" t="s">
        <v>60</v>
      </c>
      <c r="B130" s="67"/>
      <c r="C130" s="67"/>
      <c r="D130" s="66" t="s">
        <v>61</v>
      </c>
      <c r="E130" s="63">
        <f>+E131+E141+E139+E137</f>
        <v>18385</v>
      </c>
      <c r="F130" s="16"/>
      <c r="G130" s="43"/>
    </row>
    <row r="131" spans="1:8" ht="18" customHeight="1" x14ac:dyDescent="0.2">
      <c r="A131" s="12"/>
      <c r="B131" s="9">
        <v>61</v>
      </c>
      <c r="C131" s="12"/>
      <c r="D131" s="8" t="s">
        <v>59</v>
      </c>
      <c r="E131" s="22">
        <f>SUM(E132:E136)</f>
        <v>18385</v>
      </c>
      <c r="F131" s="16"/>
      <c r="G131" s="43"/>
      <c r="H131" s="47"/>
    </row>
    <row r="132" spans="1:8" ht="18" hidden="1" customHeight="1" x14ac:dyDescent="0.2">
      <c r="A132" s="12"/>
      <c r="B132" s="9"/>
      <c r="C132" s="12">
        <v>1</v>
      </c>
      <c r="D132" s="15" t="s">
        <v>73</v>
      </c>
      <c r="E132" s="23">
        <v>0</v>
      </c>
      <c r="F132" s="16"/>
      <c r="G132" s="43"/>
      <c r="H132" s="47"/>
    </row>
    <row r="133" spans="1:8" ht="12.75" hidden="1" customHeight="1" x14ac:dyDescent="0.2">
      <c r="A133" s="12"/>
      <c r="B133" s="12"/>
      <c r="C133" s="12">
        <v>613</v>
      </c>
      <c r="D133" s="15" t="s">
        <v>150</v>
      </c>
      <c r="E133" s="23">
        <v>0</v>
      </c>
      <c r="F133" s="16"/>
      <c r="G133" s="43"/>
      <c r="H133" s="47"/>
    </row>
    <row r="134" spans="1:8" ht="12.75" customHeight="1" x14ac:dyDescent="0.2">
      <c r="A134" s="12"/>
      <c r="B134" s="12"/>
      <c r="C134" s="12">
        <v>614</v>
      </c>
      <c r="D134" s="15" t="s">
        <v>146</v>
      </c>
      <c r="E134" s="74">
        <v>18385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9</v>
      </c>
      <c r="D136" s="15" t="s">
        <v>162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12">
        <v>65</v>
      </c>
      <c r="C139" s="12"/>
      <c r="D139" s="54" t="s">
        <v>151</v>
      </c>
      <c r="E139" s="82">
        <f>+E140</f>
        <v>0</v>
      </c>
      <c r="F139" s="16"/>
      <c r="G139" s="43"/>
      <c r="H139" s="47"/>
    </row>
    <row r="140" spans="1:8" ht="12.75" hidden="1" customHeight="1" x14ac:dyDescent="0.2">
      <c r="A140" s="12"/>
      <c r="B140" s="12"/>
      <c r="C140" s="12">
        <v>5</v>
      </c>
      <c r="D140" s="28" t="s">
        <v>77</v>
      </c>
      <c r="E140" s="74">
        <v>0</v>
      </c>
      <c r="F140" s="16"/>
      <c r="G140" s="43"/>
      <c r="H140" s="47"/>
    </row>
    <row r="141" spans="1:8" ht="12.75" hidden="1" customHeight="1" x14ac:dyDescent="0.2">
      <c r="A141" s="12"/>
      <c r="B141" s="9">
        <v>69</v>
      </c>
      <c r="C141" s="12"/>
      <c r="D141" s="54" t="s">
        <v>118</v>
      </c>
      <c r="E141" s="22">
        <f>SUM(E143:E144)</f>
        <v>0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683</v>
      </c>
      <c r="D143" s="28" t="s">
        <v>163</v>
      </c>
      <c r="E143" s="23">
        <v>0</v>
      </c>
      <c r="F143" s="16"/>
      <c r="G143" s="43"/>
      <c r="H143" s="47"/>
    </row>
    <row r="144" spans="1:8" ht="12.75" hidden="1" customHeight="1" x14ac:dyDescent="0.2">
      <c r="A144" s="12"/>
      <c r="B144" s="12"/>
      <c r="C144" s="12">
        <v>688</v>
      </c>
      <c r="D144" s="90" t="s">
        <v>170</v>
      </c>
      <c r="E144" s="23">
        <v>0</v>
      </c>
      <c r="F144" s="16"/>
      <c r="G144" s="43"/>
      <c r="H144" s="47"/>
    </row>
    <row r="145" spans="1:8" ht="18" customHeight="1" x14ac:dyDescent="0.2">
      <c r="A145" s="12"/>
      <c r="B145" s="12"/>
      <c r="C145" s="12"/>
      <c r="D145" s="8" t="s">
        <v>70</v>
      </c>
      <c r="E145" s="23"/>
      <c r="F145" s="16">
        <f>+E130</f>
        <v>18385</v>
      </c>
      <c r="G145" s="43"/>
      <c r="H145" s="47"/>
    </row>
    <row r="146" spans="1:8" ht="15.75" hidden="1" x14ac:dyDescent="0.25">
      <c r="A146" s="64" t="s">
        <v>103</v>
      </c>
      <c r="B146" s="83"/>
      <c r="C146" s="83"/>
      <c r="D146" s="66" t="s">
        <v>61</v>
      </c>
      <c r="E146" s="63">
        <f>+E147</f>
        <v>0</v>
      </c>
      <c r="F146" s="16"/>
      <c r="G146" s="43"/>
    </row>
    <row r="147" spans="1:8" ht="12.75" hidden="1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0</v>
      </c>
      <c r="F147" s="16"/>
      <c r="G147" s="43"/>
      <c r="H147" s="47"/>
    </row>
    <row r="148" spans="1:8" ht="12.75" hidden="1" customHeight="1" x14ac:dyDescent="0.2">
      <c r="A148" s="12"/>
      <c r="B148" s="9"/>
      <c r="C148" s="12">
        <v>72</v>
      </c>
      <c r="D148" s="28" t="s">
        <v>159</v>
      </c>
      <c r="E148" s="23">
        <v>0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hidden="1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hidden="1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customHeight="1" x14ac:dyDescent="0.2">
      <c r="A154" s="12"/>
      <c r="B154" s="12"/>
      <c r="C154" s="12"/>
      <c r="D154" s="8" t="s">
        <v>157</v>
      </c>
      <c r="E154" s="23"/>
      <c r="F154" s="16">
        <f>+E146</f>
        <v>0</v>
      </c>
      <c r="G154" s="43"/>
      <c r="H154" s="47"/>
    </row>
    <row r="155" spans="1:8" ht="18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25600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customHeight="1" x14ac:dyDescent="0.2">
      <c r="A158" s="12"/>
      <c r="B158" s="12">
        <v>74</v>
      </c>
      <c r="C158" s="12"/>
      <c r="D158" s="8" t="s">
        <v>106</v>
      </c>
      <c r="E158" s="22">
        <f>+E159+E160</f>
        <v>25600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customHeight="1" x14ac:dyDescent="0.2">
      <c r="A160" s="12"/>
      <c r="B160" s="12"/>
      <c r="C160" s="12">
        <v>742</v>
      </c>
      <c r="D160" s="15" t="s">
        <v>125</v>
      </c>
      <c r="E160" s="98">
        <v>25600</v>
      </c>
      <c r="F160" s="16"/>
      <c r="G160" s="43"/>
      <c r="H160" s="47"/>
    </row>
    <row r="161" spans="1:8" ht="18" customHeight="1" x14ac:dyDescent="0.2">
      <c r="A161" s="12"/>
      <c r="B161" s="12"/>
      <c r="C161" s="12"/>
      <c r="D161" s="8" t="s">
        <v>107</v>
      </c>
      <c r="E161" s="23"/>
      <c r="F161" s="16">
        <f>+E155</f>
        <v>25600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-731302.66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-731302.66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-731302.66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hidden="1" customHeight="1" x14ac:dyDescent="0.2">
      <c r="A167" s="12"/>
      <c r="B167" s="9">
        <v>87</v>
      </c>
      <c r="C167" s="12"/>
      <c r="D167" s="8" t="s">
        <v>109</v>
      </c>
      <c r="E167" s="22">
        <f>+E168</f>
        <v>0</v>
      </c>
      <c r="F167" s="16"/>
      <c r="G167" s="43"/>
      <c r="H167" s="47"/>
    </row>
    <row r="168" spans="1:8" ht="18" hidden="1" customHeight="1" x14ac:dyDescent="0.2">
      <c r="A168" s="12"/>
      <c r="B168" s="12"/>
      <c r="C168" s="12">
        <v>871</v>
      </c>
      <c r="D168" s="15" t="s">
        <v>110</v>
      </c>
      <c r="E168" s="74">
        <v>0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-731302.66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15933263.649999999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50918397.619999997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+F172-50918397.62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43220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66851661.269999996</v>
      </c>
    </row>
    <row r="194" spans="7:9" x14ac:dyDescent="0.2">
      <c r="G194" s="3" t="s">
        <v>23</v>
      </c>
      <c r="H194" s="3">
        <f>+E25</f>
        <v>12940038.469999999</v>
      </c>
      <c r="I194" s="44">
        <f>+H194/H204</f>
        <v>0.81213985748613404</v>
      </c>
    </row>
    <row r="195" spans="7:9" x14ac:dyDescent="0.2">
      <c r="G195" s="3" t="s">
        <v>24</v>
      </c>
      <c r="H195" s="3">
        <f>+E47</f>
        <v>3189282.2899999996</v>
      </c>
      <c r="I195" s="44">
        <f>+H195/H204</f>
        <v>0.20016503586821649</v>
      </c>
    </row>
    <row r="196" spans="7:9" x14ac:dyDescent="0.2">
      <c r="G196" s="3" t="s">
        <v>25</v>
      </c>
      <c r="H196" s="3">
        <f>+E86</f>
        <v>491260.55000000005</v>
      </c>
      <c r="I196" s="44">
        <f>+H196/H204</f>
        <v>3.0832386935365882E-2</v>
      </c>
    </row>
    <row r="197" spans="7:9" x14ac:dyDescent="0.2">
      <c r="G197" s="3" t="s">
        <v>67</v>
      </c>
      <c r="H197" s="3">
        <f>+F129</f>
        <v>0</v>
      </c>
      <c r="I197" s="44">
        <f>+H197/H205</f>
        <v>0</v>
      </c>
    </row>
    <row r="198" spans="7:9" x14ac:dyDescent="0.2">
      <c r="G198" s="3" t="s">
        <v>63</v>
      </c>
      <c r="H198" s="3">
        <f>+E130</f>
        <v>18385</v>
      </c>
      <c r="I198" s="44">
        <f>+H198/H204</f>
        <v>1.153875339281165E-3</v>
      </c>
    </row>
    <row r="199" spans="7:9" x14ac:dyDescent="0.2">
      <c r="G199" s="3" t="s">
        <v>158</v>
      </c>
      <c r="H199" s="3">
        <f>+F154</f>
        <v>0</v>
      </c>
      <c r="I199" s="44">
        <f>+H199/H205</f>
        <v>0</v>
      </c>
    </row>
    <row r="200" spans="7:9" x14ac:dyDescent="0.2">
      <c r="G200" s="3" t="s">
        <v>120</v>
      </c>
      <c r="H200" s="3">
        <f>+F161</f>
        <v>25600</v>
      </c>
      <c r="I200" s="44">
        <f>+H200/H204</f>
        <v>1.6067015874679262E-3</v>
      </c>
    </row>
    <row r="201" spans="7:9" x14ac:dyDescent="0.2">
      <c r="G201" s="3" t="s">
        <v>121</v>
      </c>
      <c r="H201" s="87">
        <f>+F169</f>
        <v>-731302.66</v>
      </c>
      <c r="I201" s="44">
        <f>+H201/H204</f>
        <v>-4.5897857216465512E-2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15933263.649999999</v>
      </c>
      <c r="I204" s="44">
        <f>SUM(I194:I203)</f>
        <v>1.0000000000000002</v>
      </c>
    </row>
    <row r="205" spans="7:9" x14ac:dyDescent="0.2">
      <c r="G205" s="26" t="s">
        <v>33</v>
      </c>
      <c r="H205" s="26">
        <f>+H193-H204</f>
        <v>50918397.619999997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26" activePane="bottomLeft" state="frozen"/>
      <selection pane="bottomLeft" activeCell="G27" sqref="G27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13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172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176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182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183</v>
      </c>
      <c r="B22" s="107"/>
      <c r="C22" s="107"/>
      <c r="D22" s="107"/>
      <c r="E22" s="34"/>
      <c r="F22" s="34"/>
      <c r="G22" s="38">
        <v>21142072.739999998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45709588.530000001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66851661.269999996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15933263.649999999</v>
      </c>
    </row>
    <row r="28" spans="1:7" ht="30" customHeight="1" thickBot="1" x14ac:dyDescent="0.3">
      <c r="A28" s="109" t="s">
        <v>184</v>
      </c>
      <c r="B28" s="109"/>
      <c r="C28" s="109"/>
      <c r="D28" s="109"/>
      <c r="E28" s="38"/>
      <c r="F28" s="37"/>
      <c r="G28" s="41">
        <f>+G24-G27</f>
        <v>50918397.619999997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2018-05-08T20:42:44Z</dcterms:modified>
</cp:coreProperties>
</file>