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ejecucion!$A$1:$F$163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F16"/>
  <c r="E134"/>
  <c r="E133" s="1"/>
  <c r="F141" s="1"/>
  <c r="H186" s="1"/>
  <c r="E121"/>
  <c r="E25"/>
  <c r="E83"/>
  <c r="E127"/>
  <c r="E145"/>
  <c r="E104"/>
  <c r="E69"/>
  <c r="G21" i="8"/>
  <c r="E100" i="7"/>
  <c r="E43"/>
  <c r="E32"/>
  <c r="E62"/>
  <c r="E154"/>
  <c r="E129"/>
  <c r="E120" s="1"/>
  <c r="E95"/>
  <c r="E150"/>
  <c r="E49"/>
  <c r="G22" i="8"/>
  <c r="E143" i="7"/>
  <c r="E116"/>
  <c r="F119" s="1"/>
  <c r="H184" s="1"/>
  <c r="E107"/>
  <c r="E86"/>
  <c r="E65"/>
  <c r="E52"/>
  <c r="E42" s="1"/>
  <c r="E23"/>
  <c r="E22" s="1"/>
  <c r="F18"/>
  <c r="H180" s="1"/>
  <c r="E58"/>
  <c r="E91"/>
  <c r="E80"/>
  <c r="E79" s="1"/>
  <c r="E54"/>
  <c r="G180"/>
  <c r="E37"/>
  <c r="E149"/>
  <c r="F156" s="1"/>
  <c r="H188" s="1"/>
  <c r="E142"/>
  <c r="F148"/>
  <c r="H187" s="1"/>
  <c r="E115"/>
  <c r="F78" l="1"/>
  <c r="H182"/>
  <c r="H185"/>
  <c r="F132"/>
  <c r="F114"/>
  <c r="H183"/>
  <c r="F41"/>
  <c r="F158" s="1"/>
  <c r="G26" i="8" s="1"/>
  <c r="H181" i="7"/>
  <c r="G23" i="8"/>
  <c r="H191" i="7" l="1"/>
  <c r="I185" s="1"/>
  <c r="F159"/>
  <c r="F164" s="1"/>
  <c r="G27" i="8"/>
  <c r="I183" i="7"/>
  <c r="I182"/>
  <c r="I181" l="1"/>
  <c r="I187"/>
  <c r="H192"/>
  <c r="I188"/>
  <c r="I186" l="1"/>
  <c r="I184"/>
  <c r="I191" s="1"/>
</calcChain>
</file>

<file path=xl/sharedStrings.xml><?xml version="1.0" encoding="utf-8"?>
<sst xmlns="http://schemas.openxmlformats.org/spreadsheetml/2006/main" count="182" uniqueCount="172">
  <si>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</si>
  <si>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</si>
  <si>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</si>
  <si>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</si>
  <si>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</si>
  <si>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</si>
  <si>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</si>
  <si>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</si>
  <si>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</si>
  <si>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</si>
  <si>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</si>
  <si>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</si>
  <si>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</si>
  <si>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</si>
  <si>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</si>
  <si>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</si>
  <si>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</si>
  <si>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</si>
  <si>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</si>
  <si>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</si>
  <si>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</si>
  <si>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</si>
  <si>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</si>
  <si>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</si>
  <si>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</si>
  <si>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</si>
  <si>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</si>
  <si>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</si>
  <si>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</si>
  <si>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</si>
  <si>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</si>
  <si>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</si>
  <si>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</si>
  <si>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</si>
  <si>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</si>
  <si>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</si>
  <si>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</si>
  <si>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</si>
  <si>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</si>
  <si>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</si>
  <si>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</si>
  <si>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</si>
  <si>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</si>
  <si>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</si>
  <si>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</si>
  <si>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</si>
  <si>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</si>
  <si>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</si>
  <si>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</si>
  <si>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</si>
  <si>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</si>
  <si>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</si>
  <si>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</si>
  <si>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</si>
  <si>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</si>
  <si>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</si>
  <si>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</si>
  <si>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</si>
  <si>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</si>
  <si>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</si>
  <si>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</si>
  <si>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</si>
  <si>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</si>
  <si>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</si>
  <si>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</si>
  <si>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</si>
  <si>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</si>
  <si>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</si>
  <si>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</si>
  <si>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</si>
  <si>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</si>
  <si>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</si>
  <si>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</si>
  <si>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</si>
  <si>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</si>
  <si>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</si>
  <si>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</si>
  <si>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</si>
  <si>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</si>
  <si>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</si>
  <si>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</si>
  <si>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</si>
  <si>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</si>
  <si>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</si>
  <si>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</si>
  <si>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</si>
  <si>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</si>
  <si>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</si>
  <si>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</si>
  <si>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</si>
  <si>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</si>
  <si>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</si>
  <si>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</si>
  <si>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</si>
  <si>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</si>
  <si>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</si>
  <si>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</si>
  <si>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</si>
  <si>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</si>
  <si>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</si>
  <si>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</si>
  <si>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</si>
  <si>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</si>
  <si>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</si>
  <si>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</si>
  <si>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</si>
  <si>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</si>
  <si>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</si>
  <si>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</si>
  <si>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</si>
  <si>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</si>
  <si>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</si>
  <si>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</si>
  <si>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</si>
  <si>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</si>
  <si>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</si>
  <si>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</si>
  <si>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</si>
  <si>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</si>
  <si>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</si>
  <si>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</si>
  <si>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</si>
  <si>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</si>
  <si>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</si>
  <si>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</si>
  <si>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</si>
  <si>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</si>
  <si>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</si>
  <si>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</si>
  <si>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</si>
  <si>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</si>
  <si>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</si>
  <si>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</si>
  <si>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</si>
  <si>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</si>
  <si>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</si>
  <si>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PAGO VACACIONES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</si>
  <si>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</si>
  <si>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</si>
  <si>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</si>
  <si>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</si>
  <si>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</si>
  <si>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</si>
  <si>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</si>
  <si>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</si>
  <si>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</si>
  <si>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</si>
  <si>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</si>
  <si>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</si>
  <si>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</si>
  <si>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</si>
  <si>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</si>
  <si>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</si>
  <si>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</si>
  <si>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</si>
  <si>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</si>
  <si>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</si>
  <si>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</si>
  <si>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</si>
  <si>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</si>
  <si>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</si>
  <si>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</si>
  <si>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</si>
  <si>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</si>
  <si>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</si>
  <si>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</si>
  <si>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Período del 01/05/2015 al 31/05/2015</t>
  </si>
  <si>
    <t>BALANCE DISPONIBLE PARA COMPROMISOS PENDIENTES AL 30/04/2015</t>
  </si>
  <si>
    <t>TOTAL INGRESOS POR PARTIDAS PRESUPUESTARIAS A MAYO, 2015</t>
  </si>
  <si>
    <t>Del 1ro. de mayo al 31, 2015</t>
  </si>
  <si>
    <t xml:space="preserve"> - Balance disponible al 30/04/2015</t>
  </si>
  <si>
    <t>BALANCE  DISPONIBLE AL 31/05/2015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</si>
</sst>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MAYO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formatCode>_-* #,##0.00_-;\-* #,##0.00_-;_-* "-"??_-;_-@_-</c:formatCode>
                <c:ptCount val="5"/>
                <c:pt idx="0">
                  <c:v>10903094.909999996</c:v>
                </c:pt>
                <c:pt idx="1">
                  <c:v>2342934.9899999998</c:v>
                </c:pt>
                <c:pt idx="2">
                  <c:v>187152.82</c:v>
                </c:pt>
                <c:pt idx="3">
                  <c:v>0</c:v>
                </c:pt>
                <c:pt idx="4">
                  <c:v>46271.34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MAYO 2015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formatCode>_-* #,##0.00_-;\-* #,##0.00_-;_-* "-"??_-;_-@_-</c:formatCode>
                <c:ptCount val="8"/>
                <c:pt idx="0">
                  <c:v>10903094.909999996</c:v>
                </c:pt>
                <c:pt idx="1">
                  <c:v>2342934.9899999998</c:v>
                </c:pt>
                <c:pt idx="2">
                  <c:v>187152.82</c:v>
                </c:pt>
                <c:pt idx="3">
                  <c:v>0</c:v>
                </c:pt>
                <c:pt idx="4">
                  <c:v>46271.34</c:v>
                </c:pt>
                <c:pt idx="5">
                  <c:v>0</c:v>
                </c:pt>
                <c:pt idx="6">
                  <c:v>46943.9</c:v>
                </c:pt>
                <c:pt idx="7">
                  <c:v>-1772700.41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formatCode>0.0%</c:formatCode>
                <c:ptCount val="8"/>
                <c:pt idx="0">
                  <c:v>0.92763105938522294</c:v>
                </c:pt>
                <c:pt idx="1">
                  <c:v>0.19933599448456119</c:v>
                </c:pt>
                <c:pt idx="2">
                  <c:v>1.5922888878487439E-2</c:v>
                </c:pt>
                <c:pt idx="3">
                  <c:v>0</c:v>
                </c:pt>
                <c:pt idx="4">
                  <c:v>3.9367475471580437E-3</c:v>
                </c:pt>
                <c:pt idx="5">
                  <c:v>0</c:v>
                </c:pt>
                <c:pt idx="6">
                  <c:v>3.993968689452964E-3</c:v>
                </c:pt>
                <c:pt idx="7">
                  <c:v>-0.15082065898488262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8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54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8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83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3"/>
  <sheetViews>
    <sheetView showZeros="0" tabSelected="1" zoomScaleNormal="100" workbookViewId="0">
      <selection activeCell="E22" sqref="E22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5"/>
      <c r="B6" s="95"/>
      <c r="C6" s="95"/>
      <c r="D6" s="95"/>
      <c r="E6" s="95"/>
      <c r="F6" s="95"/>
      <c r="G6" s="10"/>
      <c r="H6" s="10"/>
    </row>
    <row r="7" spans="1:9" ht="23.25" customHeight="1">
      <c r="A7" s="98"/>
      <c r="B7" s="98"/>
      <c r="C7" s="98"/>
      <c r="D7" s="98"/>
      <c r="E7" s="98"/>
      <c r="F7" s="98"/>
    </row>
    <row r="8" spans="1:9" ht="23.25" customHeight="1">
      <c r="A8" s="73"/>
      <c r="B8" s="74" t="s">
        <v>141</v>
      </c>
      <c r="C8" s="73"/>
      <c r="D8" s="74" t="s">
        <v>163</v>
      </c>
      <c r="E8" s="74"/>
      <c r="F8" s="74"/>
      <c r="G8" s="74"/>
      <c r="H8" s="74"/>
      <c r="I8" s="74"/>
    </row>
    <row r="9" spans="1:9" ht="15.75">
      <c r="A9" s="96" t="s">
        <v>162</v>
      </c>
      <c r="B9" s="96"/>
      <c r="C9" s="96"/>
      <c r="D9" s="96"/>
      <c r="E9" s="96"/>
      <c r="F9" s="96"/>
    </row>
    <row r="10" spans="1:9" ht="15.75">
      <c r="A10" s="96" t="s">
        <v>166</v>
      </c>
      <c r="B10" s="96"/>
      <c r="C10" s="96"/>
      <c r="D10" s="96"/>
      <c r="E10" s="96"/>
      <c r="F10" s="96"/>
    </row>
    <row r="11" spans="1:9" ht="15.75">
      <c r="A11" s="96" t="s">
        <v>12</v>
      </c>
      <c r="B11" s="96"/>
      <c r="C11" s="96"/>
      <c r="D11" s="96"/>
      <c r="E11" s="96"/>
      <c r="F11" s="96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167</v>
      </c>
      <c r="B15" s="51"/>
      <c r="C15" s="17"/>
      <c r="D15" s="8"/>
      <c r="E15" s="18"/>
      <c r="F15" s="50">
        <v>17980787.859999999</v>
      </c>
    </row>
    <row r="16" spans="1:9" ht="16.5" customHeight="1">
      <c r="A16" s="51" t="s">
        <v>168</v>
      </c>
      <c r="B16" s="51"/>
      <c r="C16" s="17"/>
      <c r="D16" s="8"/>
      <c r="E16" s="18"/>
      <c r="F16" s="84">
        <f>18258953.88</f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33182388.08+46943.9</f>
        <v>33229331.979999997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69469073.719999999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7" t="s">
        <v>34</v>
      </c>
      <c r="B20" s="97"/>
      <c r="C20" s="97"/>
      <c r="D20" s="97"/>
      <c r="E20" s="97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2015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10903094.909999996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8455895.3499999996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8455895.3499999996</v>
      </c>
      <c r="F24" s="52"/>
      <c r="G24" s="43"/>
    </row>
    <row r="25" spans="1:7">
      <c r="A25" s="11"/>
      <c r="B25" s="4">
        <v>1</v>
      </c>
      <c r="C25" s="11"/>
      <c r="D25" s="19" t="s">
        <v>137</v>
      </c>
      <c r="E25" s="22">
        <f>SUM(E26:E28)</f>
        <v>150626.25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30000</v>
      </c>
      <c r="F26" s="16"/>
      <c r="G26" s="43"/>
    </row>
    <row r="27" spans="1:7">
      <c r="A27" s="11"/>
      <c r="B27" s="11"/>
      <c r="C27" s="11">
        <v>3</v>
      </c>
      <c r="D27" s="5" t="s">
        <v>156</v>
      </c>
      <c r="E27" s="75">
        <v>11626.25</v>
      </c>
      <c r="F27" s="16"/>
      <c r="G27" s="43"/>
    </row>
    <row r="28" spans="1:7">
      <c r="A28" s="11"/>
      <c r="B28" s="11"/>
      <c r="C28" s="11">
        <v>5</v>
      </c>
      <c r="D28" s="5" t="s">
        <v>150</v>
      </c>
      <c r="E28" s="75">
        <v>109000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716241.28</v>
      </c>
      <c r="F29" s="16"/>
      <c r="G29" s="43"/>
    </row>
    <row r="30" spans="1:7">
      <c r="A30" s="4"/>
      <c r="B30" s="4">
        <v>1</v>
      </c>
      <c r="C30" s="11">
        <v>5</v>
      </c>
      <c r="D30" s="19" t="s">
        <v>165</v>
      </c>
      <c r="E30" s="83">
        <v>142432.95000000001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136</v>
      </c>
      <c r="E31" s="90">
        <v>175240.87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76000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17500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43000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>
      <c r="A36" s="12"/>
      <c r="B36" s="12"/>
      <c r="C36" s="12">
        <v>6</v>
      </c>
      <c r="D36" s="15" t="s">
        <v>83</v>
      </c>
      <c r="E36" s="75">
        <v>4500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1186658.21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542206.48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584620.98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59830.75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10903094.909999996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2342934.9899999998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969346.6399999999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12684.98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239922.03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547318.94999999995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168690.68</v>
      </c>
      <c r="F47" s="16"/>
      <c r="G47" s="22"/>
    </row>
    <row r="48" spans="1:7">
      <c r="A48" s="9"/>
      <c r="B48" s="9"/>
      <c r="C48" s="20">
        <v>8</v>
      </c>
      <c r="D48" s="28" t="s">
        <v>138</v>
      </c>
      <c r="E48" s="75">
        <v>730</v>
      </c>
      <c r="F48" s="16"/>
      <c r="G48" s="22"/>
    </row>
    <row r="49" spans="1:7" ht="20.25" hidden="1" customHeight="1">
      <c r="A49" s="9"/>
      <c r="B49" s="9">
        <v>2</v>
      </c>
      <c r="C49" s="9"/>
      <c r="D49" s="8" t="s">
        <v>50</v>
      </c>
      <c r="E49" s="22">
        <f>SUM(E50:E51)</f>
        <v>0</v>
      </c>
      <c r="F49" s="16"/>
      <c r="G49" s="22"/>
    </row>
    <row r="50" spans="1:7" ht="20.25" hidden="1" customHeight="1">
      <c r="A50" s="9"/>
      <c r="B50" s="9"/>
      <c r="C50" s="20">
        <v>1</v>
      </c>
      <c r="D50" s="15" t="s">
        <v>127</v>
      </c>
      <c r="E50" s="75">
        <v>0</v>
      </c>
      <c r="F50" s="16"/>
      <c r="G50" s="22"/>
    </row>
    <row r="51" spans="1:7" hidden="1">
      <c r="A51" s="12"/>
      <c r="B51" s="12"/>
      <c r="C51" s="12">
        <v>2</v>
      </c>
      <c r="D51" s="28" t="s">
        <v>92</v>
      </c>
      <c r="E51" s="75">
        <v>0</v>
      </c>
      <c r="F51" s="16"/>
      <c r="G51" s="43"/>
    </row>
    <row r="52" spans="1:7">
      <c r="A52" s="9"/>
      <c r="B52" s="9">
        <v>3</v>
      </c>
      <c r="C52" s="9"/>
      <c r="D52" s="8" t="s">
        <v>51</v>
      </c>
      <c r="E52" s="22">
        <f>+E53</f>
        <v>11700</v>
      </c>
      <c r="F52" s="16"/>
      <c r="G52" s="22"/>
    </row>
    <row r="53" spans="1:7">
      <c r="A53" s="9"/>
      <c r="B53" s="9"/>
      <c r="C53" s="20">
        <v>1</v>
      </c>
      <c r="D53" s="15" t="s">
        <v>55</v>
      </c>
      <c r="E53" s="75">
        <v>11700</v>
      </c>
      <c r="F53" s="16"/>
      <c r="G53" s="43"/>
    </row>
    <row r="54" spans="1:7">
      <c r="A54" s="9"/>
      <c r="B54" s="9">
        <v>4</v>
      </c>
      <c r="C54" s="9"/>
      <c r="D54" s="8" t="s">
        <v>4</v>
      </c>
      <c r="E54" s="22">
        <f>SUM(E55:E57)</f>
        <v>53560</v>
      </c>
      <c r="F54" s="16"/>
      <c r="G54" s="22"/>
    </row>
    <row r="55" spans="1:7">
      <c r="A55" s="12"/>
      <c r="B55" s="12"/>
      <c r="C55" s="12">
        <v>1</v>
      </c>
      <c r="D55" s="15" t="s">
        <v>16</v>
      </c>
      <c r="E55" s="75">
        <v>19620</v>
      </c>
      <c r="F55" s="16"/>
      <c r="G55" s="43"/>
    </row>
    <row r="56" spans="1:7">
      <c r="A56" s="12"/>
      <c r="B56" s="12"/>
      <c r="C56" s="12">
        <v>2</v>
      </c>
      <c r="D56" s="28" t="s">
        <v>56</v>
      </c>
      <c r="E56" s="75">
        <v>33410</v>
      </c>
      <c r="F56" s="16"/>
      <c r="G56" s="43"/>
    </row>
    <row r="57" spans="1:7">
      <c r="A57" s="12"/>
      <c r="B57" s="12"/>
      <c r="C57" s="12">
        <v>4</v>
      </c>
      <c r="D57" s="28" t="s">
        <v>57</v>
      </c>
      <c r="E57" s="75">
        <v>530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654679.41999999993</v>
      </c>
      <c r="F58" s="16"/>
      <c r="G58" s="22"/>
    </row>
    <row r="59" spans="1:7">
      <c r="A59" s="9"/>
      <c r="B59" s="9"/>
      <c r="C59" s="20">
        <v>1</v>
      </c>
      <c r="D59" s="15" t="s">
        <v>144</v>
      </c>
      <c r="E59" s="75">
        <v>484237.42</v>
      </c>
      <c r="F59" s="16"/>
      <c r="G59" s="22"/>
    </row>
    <row r="60" spans="1:7" hidden="1">
      <c r="A60" s="9"/>
      <c r="B60" s="9"/>
      <c r="C60" s="20">
        <v>3</v>
      </c>
      <c r="D60" s="28" t="s">
        <v>145</v>
      </c>
      <c r="E60" s="75">
        <v>0</v>
      </c>
      <c r="F60" s="16"/>
      <c r="G60" s="22"/>
    </row>
    <row r="61" spans="1:7">
      <c r="A61" s="12"/>
      <c r="B61" s="12"/>
      <c r="C61" s="12">
        <v>8</v>
      </c>
      <c r="D61" s="28" t="s">
        <v>93</v>
      </c>
      <c r="E61" s="75">
        <v>170442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33193.82</v>
      </c>
      <c r="F62" s="16"/>
      <c r="G62" s="43"/>
    </row>
    <row r="63" spans="1:7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33193.82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399069.27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34424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364645.27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221385.84</v>
      </c>
      <c r="F69" s="16"/>
      <c r="G69" s="43"/>
    </row>
    <row r="70" spans="1:7" ht="12" customHeight="1">
      <c r="A70" s="9"/>
      <c r="B70" s="9"/>
      <c r="C70" s="20">
        <v>1</v>
      </c>
      <c r="D70" s="15" t="s">
        <v>128</v>
      </c>
      <c r="E70" s="75">
        <v>25960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147</v>
      </c>
      <c r="E73" s="75">
        <v>142854.65</v>
      </c>
      <c r="F73" s="16"/>
      <c r="G73" s="43"/>
    </row>
    <row r="74" spans="1:7">
      <c r="A74" s="12"/>
      <c r="B74" s="12"/>
      <c r="C74" s="12">
        <v>6</v>
      </c>
      <c r="D74" s="28" t="s">
        <v>142</v>
      </c>
      <c r="E74" s="75">
        <v>19470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33101.19</v>
      </c>
      <c r="F75" s="16"/>
      <c r="G75" s="43"/>
    </row>
    <row r="76" spans="1:7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2342934.9899999998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187152.82</v>
      </c>
      <c r="F79" s="16"/>
      <c r="G79" s="43"/>
    </row>
    <row r="80" spans="1:7">
      <c r="A80" s="9"/>
      <c r="B80" s="9">
        <v>1</v>
      </c>
      <c r="C80" s="9"/>
      <c r="D80" s="8" t="s">
        <v>7</v>
      </c>
      <c r="E80" s="22">
        <f>SUM(E81:E82)</f>
        <v>11261.77</v>
      </c>
      <c r="F80" s="16"/>
      <c r="G80" s="43"/>
    </row>
    <row r="81" spans="1:7">
      <c r="A81" s="12"/>
      <c r="B81" s="12"/>
      <c r="C81" s="12">
        <v>1</v>
      </c>
      <c r="D81" s="15" t="s">
        <v>87</v>
      </c>
      <c r="E81" s="91">
        <v>11261.77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7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7" hidden="1">
      <c r="A85" s="12"/>
      <c r="B85" s="12"/>
      <c r="C85" s="12">
        <v>3</v>
      </c>
      <c r="D85" s="28" t="s">
        <v>155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60602.8</v>
      </c>
      <c r="F86" s="16"/>
      <c r="G86" s="43"/>
    </row>
    <row r="87" spans="1:7">
      <c r="A87" s="9"/>
      <c r="B87" s="9"/>
      <c r="C87" s="12">
        <v>1</v>
      </c>
      <c r="D87" s="15" t="s">
        <v>98</v>
      </c>
      <c r="E87" s="75">
        <v>26677.200000000001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33925.599999999999</v>
      </c>
      <c r="F88" s="16"/>
      <c r="G88" s="43"/>
    </row>
    <row r="89" spans="1:7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>
      <c r="A91" s="9"/>
      <c r="B91" s="9">
        <v>4</v>
      </c>
      <c r="C91" s="9"/>
      <c r="D91" s="21" t="s">
        <v>139</v>
      </c>
      <c r="E91" s="22">
        <f>SUM(E92:E93)+E94</f>
        <v>24763.68</v>
      </c>
      <c r="F91" s="16"/>
      <c r="G91" s="43"/>
    </row>
    <row r="92" spans="1:7">
      <c r="A92" s="12"/>
      <c r="B92" s="12"/>
      <c r="C92" s="12">
        <v>1</v>
      </c>
      <c r="D92" s="2" t="s">
        <v>140</v>
      </c>
      <c r="E92" s="75">
        <v>24763.68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>
      <c r="A95" s="12"/>
      <c r="B95" s="9">
        <v>5</v>
      </c>
      <c r="C95" s="12"/>
      <c r="D95" s="55" t="s">
        <v>65</v>
      </c>
      <c r="E95" s="22">
        <f>SUM(E96:E99)</f>
        <v>79.680000000000007</v>
      </c>
      <c r="F95" s="16"/>
      <c r="G95" s="43"/>
    </row>
    <row r="96" spans="1:7" hidden="1">
      <c r="A96" s="12"/>
      <c r="B96" s="12"/>
      <c r="C96" s="12">
        <v>2</v>
      </c>
      <c r="D96" s="28" t="s">
        <v>154</v>
      </c>
      <c r="E96" s="23">
        <v>0</v>
      </c>
      <c r="F96" s="16"/>
      <c r="G96" s="43"/>
    </row>
    <row r="97" spans="1:7" hidden="1">
      <c r="A97" s="12"/>
      <c r="B97" s="12"/>
      <c r="C97" s="12">
        <v>3</v>
      </c>
      <c r="D97" s="28" t="s">
        <v>157</v>
      </c>
      <c r="E97" s="23">
        <v>0</v>
      </c>
      <c r="F97" s="16"/>
      <c r="G97" s="43"/>
    </row>
    <row r="98" spans="1:7" ht="10.5" hidden="1" customHeight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>
      <c r="A99" s="12"/>
      <c r="B99" s="12"/>
      <c r="C99" s="12">
        <v>5</v>
      </c>
      <c r="D99" s="28" t="s">
        <v>66</v>
      </c>
      <c r="E99" s="75">
        <v>79.680000000000007</v>
      </c>
      <c r="F99" s="16"/>
      <c r="G99" s="43"/>
    </row>
    <row r="100" spans="1:7">
      <c r="A100" s="12"/>
      <c r="B100" s="9">
        <v>6</v>
      </c>
      <c r="C100" s="12"/>
      <c r="D100" s="55" t="s">
        <v>123</v>
      </c>
      <c r="E100" s="22">
        <f>+E101+E102</f>
        <v>152</v>
      </c>
      <c r="F100" s="16"/>
      <c r="G100" s="43"/>
    </row>
    <row r="101" spans="1:7" hidden="1">
      <c r="A101" s="12"/>
      <c r="B101" s="9"/>
      <c r="C101" s="12">
        <v>2</v>
      </c>
      <c r="D101" s="28" t="s">
        <v>146</v>
      </c>
      <c r="E101" s="75">
        <v>0</v>
      </c>
      <c r="F101" s="16"/>
      <c r="G101" s="43"/>
    </row>
    <row r="102" spans="1:7">
      <c r="A102" s="12"/>
      <c r="B102" s="9"/>
      <c r="C102" s="12">
        <v>3</v>
      </c>
      <c r="D102" s="28" t="s">
        <v>151</v>
      </c>
      <c r="E102" s="75">
        <v>152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69607.990000000005</v>
      </c>
      <c r="F104" s="16"/>
      <c r="G104" s="43"/>
    </row>
    <row r="105" spans="1:7">
      <c r="A105" s="12"/>
      <c r="B105" s="12">
        <v>7</v>
      </c>
      <c r="C105" s="12">
        <v>1</v>
      </c>
      <c r="D105" s="15" t="s">
        <v>10</v>
      </c>
      <c r="E105" s="75">
        <v>68700</v>
      </c>
      <c r="F105" s="16"/>
      <c r="G105" s="43"/>
    </row>
    <row r="106" spans="1:7">
      <c r="A106" s="12"/>
      <c r="B106" s="12"/>
      <c r="C106" s="12">
        <v>2</v>
      </c>
      <c r="D106" s="28" t="s">
        <v>59</v>
      </c>
      <c r="E106" s="75">
        <v>907.99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20684.900000000001</v>
      </c>
      <c r="F107" s="16"/>
      <c r="G107" s="43"/>
    </row>
    <row r="108" spans="1:7">
      <c r="A108" s="12"/>
      <c r="B108" s="12"/>
      <c r="C108" s="12">
        <v>1</v>
      </c>
      <c r="D108" s="15" t="s">
        <v>11</v>
      </c>
      <c r="E108" s="75">
        <v>1165.5899999999999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6982.06</v>
      </c>
      <c r="F109" s="16"/>
      <c r="G109" s="43"/>
    </row>
    <row r="110" spans="1:7">
      <c r="A110" s="12"/>
      <c r="B110" s="12"/>
      <c r="C110" s="12">
        <v>5</v>
      </c>
      <c r="D110" s="28" t="s">
        <v>114</v>
      </c>
      <c r="E110" s="75">
        <v>188</v>
      </c>
      <c r="F110" s="16"/>
      <c r="G110" s="43"/>
    </row>
    <row r="111" spans="1:7">
      <c r="A111" s="12"/>
      <c r="B111" s="12"/>
      <c r="C111" s="12">
        <v>6</v>
      </c>
      <c r="D111" s="15" t="s">
        <v>0</v>
      </c>
      <c r="E111" s="75">
        <v>12349.25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 hidden="1">
      <c r="A113" s="12"/>
      <c r="B113" s="12"/>
      <c r="C113" s="12">
        <v>9</v>
      </c>
      <c r="D113" s="15" t="s">
        <v>116</v>
      </c>
      <c r="E113" s="75">
        <v>0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187152.82</v>
      </c>
      <c r="G114" s="43"/>
    </row>
    <row r="115" spans="1:8" ht="18.95" hidden="1" customHeight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8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8" hidden="1">
      <c r="A117" s="12"/>
      <c r="B117" s="12"/>
      <c r="C117" s="12">
        <v>2</v>
      </c>
      <c r="D117" s="15" t="s">
        <v>101</v>
      </c>
      <c r="E117" s="75">
        <v>0</v>
      </c>
      <c r="F117" s="16"/>
      <c r="G117" s="43"/>
    </row>
    <row r="118" spans="1:8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8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+E121+E129+E127</f>
        <v>46271.34</v>
      </c>
      <c r="F120" s="16"/>
      <c r="G120" s="43"/>
    </row>
    <row r="121" spans="1:8" ht="18" customHeight="1">
      <c r="A121" s="12"/>
      <c r="B121" s="9">
        <v>61</v>
      </c>
      <c r="C121" s="12"/>
      <c r="D121" s="8" t="s">
        <v>60</v>
      </c>
      <c r="E121" s="22">
        <f>SUM(E122:E126)</f>
        <v>46271.34</v>
      </c>
      <c r="F121" s="16"/>
      <c r="G121" s="43"/>
      <c r="H121" s="47"/>
    </row>
    <row r="122" spans="1:8" ht="18" hidden="1" customHeight="1">
      <c r="A122" s="12"/>
      <c r="B122" s="9"/>
      <c r="C122" s="12">
        <v>613</v>
      </c>
      <c r="D122" s="15" t="s">
        <v>74</v>
      </c>
      <c r="E122" s="23">
        <v>0</v>
      </c>
      <c r="F122" s="16"/>
      <c r="G122" s="43"/>
      <c r="H122" s="47"/>
    </row>
    <row r="123" spans="1:8" ht="12.75" hidden="1" customHeight="1">
      <c r="A123" s="12"/>
      <c r="B123" s="12"/>
      <c r="C123" s="12">
        <v>613</v>
      </c>
      <c r="D123" s="15" t="s">
        <v>152</v>
      </c>
      <c r="E123" s="23">
        <v>0</v>
      </c>
      <c r="F123" s="16"/>
      <c r="G123" s="43"/>
      <c r="H123" s="47"/>
    </row>
    <row r="124" spans="1:8" ht="12.75" customHeight="1">
      <c r="A124" s="12"/>
      <c r="B124" s="12"/>
      <c r="C124" s="12">
        <v>614</v>
      </c>
      <c r="D124" s="15" t="s">
        <v>148</v>
      </c>
      <c r="E124" s="75">
        <v>46271.34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617</v>
      </c>
      <c r="D126" s="15" t="s">
        <v>74</v>
      </c>
      <c r="E126" s="75">
        <v>0</v>
      </c>
      <c r="F126" s="16"/>
      <c r="G126" s="43"/>
      <c r="H126" s="47"/>
    </row>
    <row r="127" spans="1:8" ht="12.75" hidden="1" customHeight="1">
      <c r="A127" s="12"/>
      <c r="B127" s="12">
        <v>65</v>
      </c>
      <c r="C127" s="12"/>
      <c r="D127" s="55" t="s">
        <v>153</v>
      </c>
      <c r="E127" s="83">
        <f>+E128</f>
        <v>0</v>
      </c>
      <c r="F127" s="16"/>
      <c r="G127" s="43"/>
      <c r="H127" s="47"/>
    </row>
    <row r="128" spans="1:8" ht="12.75" hidden="1" customHeight="1">
      <c r="A128" s="12"/>
      <c r="B128" s="12"/>
      <c r="C128" s="12"/>
      <c r="D128" s="28" t="s">
        <v>78</v>
      </c>
      <c r="E128" s="75">
        <v>0</v>
      </c>
      <c r="F128" s="16"/>
      <c r="G128" s="43"/>
      <c r="H128" s="47"/>
    </row>
    <row r="129" spans="1:8" ht="12.75" hidden="1" customHeight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hidden="1" customHeight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>
      <c r="A132" s="12"/>
      <c r="B132" s="12"/>
      <c r="C132" s="12"/>
      <c r="D132" s="8" t="s">
        <v>71</v>
      </c>
      <c r="E132" s="23"/>
      <c r="F132" s="16">
        <f>+E120</f>
        <v>46271.34</v>
      </c>
      <c r="G132" s="43"/>
      <c r="H132" s="47"/>
    </row>
    <row r="133" spans="1:8" ht="15.75" hidden="1">
      <c r="A133" s="65" t="s">
        <v>104</v>
      </c>
      <c r="B133" s="85"/>
      <c r="C133" s="85"/>
      <c r="D133" s="67" t="s">
        <v>62</v>
      </c>
      <c r="E133" s="64">
        <f>+E134</f>
        <v>0</v>
      </c>
      <c r="F133" s="16"/>
      <c r="G133" s="43"/>
    </row>
    <row r="134" spans="1:8" ht="12.75" hidden="1" customHeight="1">
      <c r="A134" s="12">
        <v>7</v>
      </c>
      <c r="B134" s="9">
        <v>69</v>
      </c>
      <c r="C134" s="12"/>
      <c r="D134" s="55" t="s">
        <v>158</v>
      </c>
      <c r="E134" s="22">
        <f>+E135+E136</f>
        <v>0</v>
      </c>
      <c r="F134" s="16"/>
      <c r="G134" s="43"/>
      <c r="H134" s="47"/>
    </row>
    <row r="135" spans="1:8" ht="12.75" hidden="1" customHeight="1">
      <c r="A135" s="12"/>
      <c r="B135" s="9"/>
      <c r="C135" s="12">
        <v>72</v>
      </c>
      <c r="D135" s="28" t="s">
        <v>161</v>
      </c>
      <c r="E135" s="23">
        <v>0</v>
      </c>
      <c r="F135" s="16"/>
      <c r="G135" s="43"/>
      <c r="H135" s="47"/>
    </row>
    <row r="136" spans="1:8" ht="12.75" hidden="1" customHeight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hidden="1" customHeight="1">
      <c r="A137" s="12"/>
      <c r="B137" s="12"/>
      <c r="C137" s="12"/>
      <c r="D137" s="28"/>
      <c r="E137" s="23"/>
      <c r="F137" s="16"/>
      <c r="G137" s="43"/>
      <c r="H137" s="47"/>
    </row>
    <row r="138" spans="1:8" ht="12.75" hidden="1" customHeight="1">
      <c r="A138" s="12"/>
      <c r="B138" s="12"/>
      <c r="C138" s="12"/>
      <c r="D138" s="28"/>
      <c r="E138" s="23"/>
      <c r="F138" s="16"/>
      <c r="G138" s="43"/>
      <c r="H138" s="47"/>
    </row>
    <row r="139" spans="1:8" ht="12.75" hidden="1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8" hidden="1" customHeight="1">
      <c r="A141" s="12"/>
      <c r="B141" s="12"/>
      <c r="C141" s="12"/>
      <c r="D141" s="8" t="s">
        <v>159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46943.9</v>
      </c>
      <c r="F142" s="16"/>
      <c r="G142" s="43"/>
      <c r="H142" s="47"/>
    </row>
    <row r="143" spans="1:8" ht="18.75" hidden="1" customHeight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hidden="1" customHeight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46943.9</v>
      </c>
      <c r="F145" s="16"/>
      <c r="G145" s="43"/>
      <c r="H145" s="47"/>
    </row>
    <row r="146" spans="1:8" ht="18" hidden="1" customHeight="1">
      <c r="A146" s="12"/>
      <c r="B146" s="12"/>
      <c r="C146" s="12">
        <v>741</v>
      </c>
      <c r="D146" s="15" t="s">
        <v>149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75">
        <v>46943.9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46943.9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-1772700.41</v>
      </c>
      <c r="F149" s="16"/>
      <c r="G149" s="43"/>
      <c r="H149" s="47"/>
    </row>
    <row r="150" spans="1:8" s="80" customFormat="1" ht="18" customHeight="1">
      <c r="A150" s="76"/>
      <c r="B150" s="81">
        <v>84</v>
      </c>
      <c r="C150" s="77"/>
      <c r="D150" s="55" t="s">
        <v>125</v>
      </c>
      <c r="E150" s="22">
        <f>+E151</f>
        <v>-1772700.41</v>
      </c>
      <c r="F150" s="78"/>
      <c r="G150" s="43"/>
      <c r="H150" s="79"/>
    </row>
    <row r="151" spans="1:8" s="80" customFormat="1" ht="18" customHeight="1">
      <c r="A151" s="76"/>
      <c r="B151" s="77"/>
      <c r="C151" s="77">
        <v>841</v>
      </c>
      <c r="D151" s="28" t="s">
        <v>126</v>
      </c>
      <c r="E151" s="23">
        <v>-1772700.41</v>
      </c>
      <c r="F151" s="78"/>
      <c r="G151" s="43"/>
      <c r="H151" s="79"/>
    </row>
    <row r="152" spans="1:8" s="80" customFormat="1" ht="18" hidden="1" customHeight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hidden="1" customHeight="1">
      <c r="A153" s="76"/>
      <c r="B153" s="77"/>
      <c r="C153" s="77"/>
      <c r="D153" s="56"/>
      <c r="E153" s="22"/>
      <c r="F153" s="78"/>
      <c r="G153" s="43"/>
      <c r="H153" s="79"/>
    </row>
    <row r="154" spans="1:8" ht="18" hidden="1" customHeight="1">
      <c r="A154" s="12"/>
      <c r="B154" s="9">
        <v>87</v>
      </c>
      <c r="C154" s="12"/>
      <c r="D154" s="8" t="s">
        <v>110</v>
      </c>
      <c r="E154" s="22">
        <f>+E155</f>
        <v>0</v>
      </c>
      <c r="F154" s="16"/>
      <c r="G154" s="43"/>
      <c r="H154" s="47"/>
    </row>
    <row r="155" spans="1:8" ht="18" hidden="1" customHeight="1">
      <c r="A155" s="12"/>
      <c r="B155" s="12"/>
      <c r="C155" s="12">
        <v>871</v>
      </c>
      <c r="D155" s="15" t="s">
        <v>111</v>
      </c>
      <c r="E155" s="75">
        <v>0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-1772700.41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8" ht="21" customHeight="1" thickBot="1">
      <c r="A158" s="69"/>
      <c r="B158" s="69"/>
      <c r="C158" s="69"/>
      <c r="D158" s="67" t="s">
        <v>37</v>
      </c>
      <c r="E158" s="70"/>
      <c r="F158" s="72">
        <f>SUM(F22:F157)</f>
        <v>11753697.549999997</v>
      </c>
      <c r="G158" s="43"/>
    </row>
    <row r="159" spans="1:8" ht="21" customHeight="1" thickBot="1">
      <c r="A159" s="69"/>
      <c r="B159" s="69"/>
      <c r="C159" s="69"/>
      <c r="D159" s="67" t="s">
        <v>38</v>
      </c>
      <c r="E159" s="70"/>
      <c r="F159" s="71">
        <f>+F18-F158</f>
        <v>57715376.170000002</v>
      </c>
      <c r="G159" s="43"/>
    </row>
    <row r="160" spans="1:8" ht="13.5" thickTop="1">
      <c r="D160" s="13"/>
    </row>
    <row r="161" spans="4:9">
      <c r="D161" s="14" t="s">
        <v>143</v>
      </c>
    </row>
    <row r="162" spans="4:9">
      <c r="D162" s="42" t="s">
        <v>86</v>
      </c>
    </row>
    <row r="163" spans="4:9">
      <c r="F163" s="47" t="s">
        <v>86</v>
      </c>
      <c r="H163" s="26"/>
    </row>
    <row r="164" spans="4:9">
      <c r="F164" s="87">
        <f>+F159-57715376.17</f>
        <v>0</v>
      </c>
    </row>
    <row r="175" spans="4:9">
      <c r="G175" s="94" t="s">
        <v>45</v>
      </c>
      <c r="H175" s="94"/>
      <c r="I175" s="94"/>
    </row>
    <row r="176" spans="4:9">
      <c r="G176" s="94" t="s">
        <v>46</v>
      </c>
      <c r="H176" s="94"/>
      <c r="I176" s="94"/>
    </row>
    <row r="177" spans="7:9">
      <c r="G177" s="93">
        <v>42155</v>
      </c>
      <c r="H177" s="93"/>
      <c r="I177" s="93"/>
    </row>
    <row r="180" spans="7:9">
      <c r="G180" s="26" t="str">
        <f>+A18</f>
        <v>DISPONIBLE PARA EL PERIODO</v>
      </c>
      <c r="H180" s="26">
        <f>+F18</f>
        <v>69469073.719999999</v>
      </c>
    </row>
    <row r="181" spans="7:9">
      <c r="G181" s="3" t="s">
        <v>23</v>
      </c>
      <c r="H181" s="3">
        <f>+E22</f>
        <v>10903094.909999996</v>
      </c>
      <c r="I181" s="44">
        <f>+H181/H191</f>
        <v>0.92763105938522294</v>
      </c>
    </row>
    <row r="182" spans="7:9">
      <c r="G182" s="3" t="s">
        <v>24</v>
      </c>
      <c r="H182" s="3">
        <f>+E42</f>
        <v>2342934.9899999998</v>
      </c>
      <c r="I182" s="44">
        <f>+H182/H191</f>
        <v>0.19933599448456119</v>
      </c>
    </row>
    <row r="183" spans="7:9">
      <c r="G183" s="3" t="s">
        <v>25</v>
      </c>
      <c r="H183" s="3">
        <f>+E79</f>
        <v>187152.82</v>
      </c>
      <c r="I183" s="44">
        <f>+H183/H191</f>
        <v>1.5922888878487439E-2</v>
      </c>
    </row>
    <row r="184" spans="7:9">
      <c r="G184" s="3" t="s">
        <v>68</v>
      </c>
      <c r="H184" s="3">
        <f>+F119</f>
        <v>0</v>
      </c>
      <c r="I184" s="44">
        <f>+H184/H192</f>
        <v>0</v>
      </c>
    </row>
    <row r="185" spans="7:9">
      <c r="G185" s="3" t="s">
        <v>64</v>
      </c>
      <c r="H185" s="3">
        <f>+E120</f>
        <v>46271.34</v>
      </c>
      <c r="I185" s="44">
        <f>+H185/H191</f>
        <v>3.9367475471580437E-3</v>
      </c>
    </row>
    <row r="186" spans="7:9">
      <c r="G186" s="3" t="s">
        <v>160</v>
      </c>
      <c r="H186" s="3">
        <f>+F141</f>
        <v>0</v>
      </c>
      <c r="I186" s="44">
        <f>+H186/H192</f>
        <v>0</v>
      </c>
    </row>
    <row r="187" spans="7:9">
      <c r="G187" s="3" t="s">
        <v>121</v>
      </c>
      <c r="H187" s="3">
        <f>+F148</f>
        <v>46943.9</v>
      </c>
      <c r="I187" s="44">
        <f>+H187/H191</f>
        <v>3.993968689452964E-3</v>
      </c>
    </row>
    <row r="188" spans="7:9">
      <c r="G188" s="3" t="s">
        <v>122</v>
      </c>
      <c r="H188" s="3">
        <f>+F156</f>
        <v>-1772700.41</v>
      </c>
      <c r="I188" s="44">
        <f>+H188/H191</f>
        <v>-0.15082065898488262</v>
      </c>
    </row>
    <row r="189" spans="7:9" hidden="1">
      <c r="I189" s="44"/>
    </row>
    <row r="190" spans="7:9" hidden="1">
      <c r="I190" s="44"/>
    </row>
    <row r="191" spans="7:9">
      <c r="G191" s="26" t="s">
        <v>32</v>
      </c>
      <c r="H191" s="26">
        <f>SUM(H181:H188)</f>
        <v>11753697.549999997</v>
      </c>
      <c r="I191" s="44">
        <f>SUM(I181:I190)</f>
        <v>1.0000000000000002</v>
      </c>
    </row>
    <row r="192" spans="7:9">
      <c r="G192" s="26" t="s">
        <v>33</v>
      </c>
      <c r="H192" s="26">
        <f>+H180-H191</f>
        <v>57715376.170000002</v>
      </c>
      <c r="I192" s="44"/>
    </row>
    <row r="193" spans="8:8">
      <c r="H193" s="46"/>
    </row>
  </sheetData>
  <mergeCells count="9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G22" sqref="G22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8" t="s">
        <v>86</v>
      </c>
      <c r="E5" s="98"/>
      <c r="F5" s="98"/>
      <c r="G5" s="98"/>
      <c r="H5" s="98"/>
      <c r="I5" s="98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5"/>
      <c r="B8" s="95"/>
      <c r="C8" s="95"/>
      <c r="D8" s="95"/>
      <c r="E8" s="95"/>
      <c r="F8" s="95"/>
      <c r="G8" s="95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4" t="s">
        <v>164</v>
      </c>
      <c r="B10" s="104"/>
      <c r="C10" s="104"/>
      <c r="D10" s="104"/>
      <c r="E10" s="104"/>
      <c r="F10" s="104"/>
    </row>
    <row r="11" spans="1:10" ht="15.75">
      <c r="A11" s="96" t="s">
        <v>30</v>
      </c>
      <c r="B11" s="96"/>
      <c r="C11" s="96"/>
      <c r="D11" s="96"/>
      <c r="E11" s="96"/>
      <c r="F11" s="96"/>
      <c r="G11" s="96"/>
    </row>
    <row r="12" spans="1:10" ht="15.75">
      <c r="A12" s="96" t="s">
        <v>169</v>
      </c>
      <c r="B12" s="96"/>
      <c r="C12" s="96"/>
      <c r="D12" s="96"/>
      <c r="E12" s="96"/>
      <c r="F12" s="96"/>
      <c r="G12" s="96"/>
    </row>
    <row r="13" spans="1:10" ht="15.75">
      <c r="A13" s="96" t="s">
        <v>12</v>
      </c>
      <c r="B13" s="96"/>
      <c r="C13" s="96"/>
      <c r="D13" s="96"/>
      <c r="E13" s="96"/>
      <c r="F13" s="96"/>
      <c r="G13" s="96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6" t="s">
        <v>86</v>
      </c>
      <c r="B16" s="96"/>
      <c r="C16" s="96"/>
      <c r="D16" s="96"/>
      <c r="E16" s="96"/>
      <c r="F16" s="96"/>
      <c r="G16" s="96"/>
    </row>
    <row r="17" spans="1:7" ht="15.75">
      <c r="A17" s="96"/>
      <c r="B17" s="96"/>
      <c r="C17" s="96"/>
      <c r="D17" s="96"/>
      <c r="E17" s="96"/>
      <c r="F17" s="96"/>
      <c r="G17" s="96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>
      <c r="A21" s="100" t="s">
        <v>170</v>
      </c>
      <c r="B21" s="100"/>
      <c r="C21" s="100"/>
      <c r="D21" s="100"/>
      <c r="E21" s="34"/>
      <c r="F21" s="34"/>
      <c r="G21" s="38">
        <f>+ejecucion!F15</f>
        <v>17980787.859999999</v>
      </c>
    </row>
    <row r="22" spans="1:7" ht="40.5" customHeight="1">
      <c r="A22" s="100" t="s">
        <v>72</v>
      </c>
      <c r="B22" s="100"/>
      <c r="C22" s="100"/>
      <c r="D22" s="100"/>
      <c r="E22" s="34"/>
      <c r="F22" s="35"/>
      <c r="G22" s="39">
        <f>+ejecucion!F16+ejecucion!F17</f>
        <v>51488285.859999999</v>
      </c>
    </row>
    <row r="23" spans="1:7" ht="30" customHeight="1">
      <c r="A23" s="101" t="s">
        <v>43</v>
      </c>
      <c r="B23" s="101"/>
      <c r="C23" s="101"/>
      <c r="D23" s="101"/>
      <c r="E23" s="35"/>
      <c r="F23" s="35"/>
      <c r="G23" s="40">
        <f>+G21+G22</f>
        <v>69469073.719999999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1" t="s">
        <v>29</v>
      </c>
      <c r="B25" s="101"/>
      <c r="C25" s="36"/>
      <c r="D25" s="35"/>
      <c r="E25" s="35"/>
      <c r="F25" s="35"/>
      <c r="G25" s="35"/>
    </row>
    <row r="26" spans="1:7" ht="30" customHeight="1">
      <c r="A26" s="102" t="s">
        <v>31</v>
      </c>
      <c r="B26" s="102"/>
      <c r="C26" s="102"/>
      <c r="D26" s="102"/>
      <c r="E26" s="35"/>
      <c r="F26" s="38"/>
      <c r="G26" s="38">
        <f>+ejecucion!F158</f>
        <v>11753697.549999997</v>
      </c>
    </row>
    <row r="27" spans="1:7" ht="30" customHeight="1" thickBot="1">
      <c r="A27" s="99" t="s">
        <v>171</v>
      </c>
      <c r="B27" s="99"/>
      <c r="C27" s="99"/>
      <c r="D27" s="99"/>
      <c r="E27" s="38"/>
      <c r="F27" s="37"/>
      <c r="G27" s="41">
        <f>+G23-G26</f>
        <v>57715376.170000002</v>
      </c>
    </row>
    <row r="28" spans="1:7" ht="30" customHeight="1" thickTop="1">
      <c r="A28" s="99"/>
      <c r="B28" s="99"/>
      <c r="C28" s="99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2016-06-07T12:57:51Z</dcterms:modified>
</cp:coreProperties>
</file>