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ejecucion!$A$1:$F$165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127"/>
  <c r="G22" i="8"/>
  <c r="F16" i="7"/>
  <c r="E136"/>
  <c r="E135" s="1"/>
  <c r="F143" s="1"/>
  <c r="H188" s="1"/>
  <c r="E121"/>
  <c r="E25"/>
  <c r="E83"/>
  <c r="E129"/>
  <c r="E147"/>
  <c r="E104"/>
  <c r="E69"/>
  <c r="G21" i="8"/>
  <c r="E100" i="7"/>
  <c r="E43"/>
  <c r="E32"/>
  <c r="E62"/>
  <c r="E156"/>
  <c r="E131"/>
  <c r="E95"/>
  <c r="E152"/>
  <c r="E49"/>
  <c r="E145"/>
  <c r="E144"/>
  <c r="F150" s="1"/>
  <c r="H189" s="1"/>
  <c r="E116"/>
  <c r="F119"/>
  <c r="H186" s="1"/>
  <c r="E107"/>
  <c r="E86"/>
  <c r="E65"/>
  <c r="E52"/>
  <c r="E23"/>
  <c r="E58"/>
  <c r="E91"/>
  <c r="E79" s="1"/>
  <c r="E80"/>
  <c r="E54"/>
  <c r="E42" s="1"/>
  <c r="G182"/>
  <c r="E37"/>
  <c r="F18"/>
  <c r="H182"/>
  <c r="E120"/>
  <c r="H187"/>
  <c r="E151"/>
  <c r="F158"/>
  <c r="H190" s="1"/>
  <c r="E22"/>
  <c r="H183" s="1"/>
  <c r="G23" i="8"/>
  <c r="F134" i="7"/>
  <c r="E115"/>
  <c r="H185" l="1"/>
  <c r="F114"/>
  <c r="F78"/>
  <c r="H184"/>
  <c r="H193" s="1"/>
  <c r="F41"/>
  <c r="F160" s="1"/>
  <c r="I187" l="1"/>
  <c r="H194"/>
  <c r="I183"/>
  <c r="I189"/>
  <c r="I190"/>
  <c r="G26" i="8"/>
  <c r="G27" s="1"/>
  <c r="F161" i="7"/>
  <c r="F166" s="1"/>
  <c r="I185"/>
  <c r="I184"/>
  <c r="I188" l="1"/>
  <c r="I186"/>
  <c r="I193" s="1"/>
</calcChain>
</file>

<file path=xl/sharedStrings.xml><?xml version="1.0" encoding="utf-8"?>
<sst xmlns="http://schemas.openxmlformats.org/spreadsheetml/2006/main" count="184" uniqueCount="174">
  <si>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</si>
  <si>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</si>
  <si>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</si>
  <si>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</si>
  <si>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</si>
  <si>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</si>
  <si>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</si>
  <si>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</si>
  <si>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</si>
  <si>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</si>
  <si>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</si>
  <si>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</si>
  <si>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</si>
  <si>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</si>
  <si>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</si>
  <si>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</si>
  <si>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</si>
  <si>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</si>
  <si>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</si>
  <si>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</si>
  <si>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</si>
  <si>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</si>
  <si>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</si>
  <si>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</si>
  <si>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</si>
  <si>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</si>
  <si>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</si>
  <si>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</si>
  <si>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</si>
  <si>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</si>
  <si>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</si>
  <si>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</si>
  <si>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</si>
  <si>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</si>
  <si>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</si>
  <si>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</si>
  <si>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</si>
  <si>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</si>
  <si>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</si>
  <si>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</si>
  <si>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</si>
  <si>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</si>
  <si>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</si>
  <si>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</si>
  <si>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</si>
  <si>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</si>
  <si>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</si>
  <si>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</si>
  <si>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</si>
  <si>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</si>
  <si>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</si>
  <si>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</si>
  <si>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</si>
  <si>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</si>
  <si>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</si>
  <si>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</si>
  <si>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</si>
  <si>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</si>
  <si>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</si>
  <si>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</si>
  <si>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</si>
  <si>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</si>
  <si>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</si>
  <si>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</si>
  <si>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</si>
  <si>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</si>
  <si>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</si>
  <si>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</si>
  <si>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</si>
  <si>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</si>
  <si>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</si>
  <si>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</si>
  <si>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</si>
  <si>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</si>
  <si>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</si>
  <si>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</si>
  <si>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</si>
  <si>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</si>
  <si>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</si>
  <si>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</si>
  <si>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</si>
  <si>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</si>
  <si>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</si>
  <si>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</si>
  <si>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</si>
  <si>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</si>
  <si>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</si>
  <si>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</si>
  <si>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</si>
  <si>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</si>
  <si>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</si>
  <si>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</si>
  <si>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</si>
  <si>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</si>
  <si>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</si>
  <si>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</si>
  <si>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</si>
  <si>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</si>
  <si>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</si>
  <si>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</si>
  <si>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</si>
  <si>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</si>
  <si>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</si>
  <si>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</si>
  <si>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</si>
  <si>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</si>
  <si>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</si>
  <si>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</si>
  <si>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</si>
  <si>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</si>
  <si>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</si>
  <si>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</si>
  <si>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</si>
  <si>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</si>
  <si>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</si>
  <si>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</si>
  <si>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</si>
  <si>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</si>
  <si>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</si>
  <si>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</si>
  <si>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</si>
  <si>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</si>
  <si>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</si>
  <si>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</si>
  <si>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</si>
  <si>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</si>
  <si>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</si>
  <si>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</si>
  <si>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</si>
  <si>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</si>
  <si>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</si>
  <si>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</si>
  <si>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</si>
  <si>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</si>
  <si>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</si>
  <si>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</si>
  <si>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</si>
  <si>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</si>
  <si>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</si>
  <si>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</si>
  <si>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</si>
  <si>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</si>
  <si>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</si>
  <si>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</si>
  <si>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</si>
  <si>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</si>
  <si>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</si>
  <si>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</si>
  <si>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</si>
  <si>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</si>
  <si>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</si>
  <si>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</si>
  <si>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</si>
  <si>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</si>
  <si>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</si>
  <si>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</si>
  <si>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</si>
  <si>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</si>
  <si>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</si>
  <si>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</si>
  <si>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</si>
  <si>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</si>
  <si>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</si>
  <si>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</si>
  <si>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</si>
  <si>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PRIMA POR ANTIGUEDAD</t>
  </si>
  <si>
    <t>Otros mobiliario y equipos no identificados precedentemente</t>
  </si>
  <si>
    <t>Período del 01/11/2015 al 30/11/2015</t>
  </si>
  <si>
    <t>BALANCE DISPONIBLE PARA COMPROMISOS PENDIENTES AL 31/10/2015</t>
  </si>
  <si>
    <t>TOTAL INGRESOS POR PARTIDAS PRESUPUESTARIAS  NOVIEMBRE, 2015</t>
  </si>
  <si>
    <t xml:space="preserve"> - Balance disponible al 31/10/2015</t>
  </si>
  <si>
    <t>BALANCE  DISPONIBLE AL 30/11/2015</t>
  </si>
  <si>
    <t>Del 1ro. de noviembre al 30, 2015</t>
  </si>
  <si>
    <t>Programas de informaticas y Bases datos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</si>
</sst>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NOVIEMBRE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ejecucion!$G$183:$G$187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ejecucion!$H$183:$H$187</c:f>
              <c:numCache>
                <c:formatCode>_-* #,##0.00_-;\-* #,##0.00_-;_-* "-"??_-;_-@_-</c:formatCode>
                <c:ptCount val="5"/>
                <c:pt idx="0">
                  <c:v>11009265.689999999</c:v>
                </c:pt>
                <c:pt idx="1">
                  <c:v>7948476.3999999994</c:v>
                </c:pt>
                <c:pt idx="2">
                  <c:v>234109.03999999998</c:v>
                </c:pt>
                <c:pt idx="3">
                  <c:v>64000</c:v>
                </c:pt>
                <c:pt idx="4">
                  <c:v>26807026.139999997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NOVIEMBRE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ejecucion!$G$183:$G$190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ejecucion!$H$183:$H$190</c:f>
              <c:numCache>
                <c:formatCode>_-* #,##0.00_-;\-* #,##0.00_-;_-* "-"??_-;_-@_-</c:formatCode>
                <c:ptCount val="8"/>
                <c:pt idx="0">
                  <c:v>11009265.689999999</c:v>
                </c:pt>
                <c:pt idx="1">
                  <c:v>7948476.3999999994</c:v>
                </c:pt>
                <c:pt idx="2">
                  <c:v>234109.03999999998</c:v>
                </c:pt>
                <c:pt idx="3">
                  <c:v>64000</c:v>
                </c:pt>
                <c:pt idx="4">
                  <c:v>26807026.139999997</c:v>
                </c:pt>
                <c:pt idx="5">
                  <c:v>0</c:v>
                </c:pt>
                <c:pt idx="6">
                  <c:v>55503.83</c:v>
                </c:pt>
                <c:pt idx="7" formatCode="_(* #,##0.00_);_(* \(#,##0.00\);_(* &quot;-&quot;??_);_(@_)">
                  <c:v>-26924235.149999999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ejecucion!$G$183:$G$190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ejecucion!$I$183:$I$190</c:f>
              <c:numCache>
                <c:formatCode>0.0%</c:formatCode>
                <c:ptCount val="8"/>
                <c:pt idx="0">
                  <c:v>0.57357413654552325</c:v>
                </c:pt>
                <c:pt idx="1">
                  <c:v>0.41410940714452582</c:v>
                </c:pt>
                <c:pt idx="2">
                  <c:v>1.2196897981803668E-2</c:v>
                </c:pt>
                <c:pt idx="3">
                  <c:v>8.3385935950404519E-4</c:v>
                </c:pt>
                <c:pt idx="4">
                  <c:v>1.3966251069378788</c:v>
                </c:pt>
                <c:pt idx="5">
                  <c:v>0</c:v>
                </c:pt>
                <c:pt idx="6">
                  <c:v>2.8917061558552969E-3</c:v>
                </c:pt>
                <c:pt idx="7">
                  <c:v>-1.4027316047370164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8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9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2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5"/>
  <sheetViews>
    <sheetView showZeros="0" tabSelected="1" zoomScaleNormal="100" workbookViewId="0">
      <selection activeCell="A154" sqref="A154:IV157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162</v>
      </c>
      <c r="E8" s="74"/>
      <c r="F8" s="74"/>
      <c r="G8" s="74"/>
      <c r="H8" s="74"/>
      <c r="I8" s="74"/>
    </row>
    <row r="9" spans="1:9" ht="15.75">
      <c r="A9" s="97" t="s">
        <v>161</v>
      </c>
      <c r="B9" s="97"/>
      <c r="C9" s="97"/>
      <c r="D9" s="97"/>
      <c r="E9" s="97"/>
      <c r="F9" s="97"/>
    </row>
    <row r="10" spans="1:9" ht="15.75">
      <c r="A10" s="97" t="s">
        <v>167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168</v>
      </c>
      <c r="B15" s="51"/>
      <c r="C15" s="17"/>
      <c r="D15" s="8"/>
      <c r="E15" s="18"/>
      <c r="F15" s="50">
        <v>75839324.329999998</v>
      </c>
    </row>
    <row r="16" spans="1:9" ht="16.5" customHeight="1">
      <c r="A16" s="51" t="s">
        <v>169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1791915.92+55503.83</f>
        <v>1847419.75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95945697.959999993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11009265.689999999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8627246.0800000001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8627246.0800000001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83000</v>
      </c>
      <c r="F25" s="16"/>
      <c r="G25" s="43"/>
    </row>
    <row r="26" spans="1:7" hidden="1">
      <c r="A26" s="11"/>
      <c r="B26" s="11"/>
      <c r="C26" s="11">
        <v>2</v>
      </c>
      <c r="D26" s="5" t="s">
        <v>14</v>
      </c>
      <c r="E26" s="88">
        <v>0</v>
      </c>
      <c r="F26" s="16"/>
      <c r="G26" s="43"/>
    </row>
    <row r="27" spans="1:7" hidden="1">
      <c r="A27" s="11"/>
      <c r="B27" s="11"/>
      <c r="C27" s="11">
        <v>3</v>
      </c>
      <c r="D27" s="5" t="s">
        <v>155</v>
      </c>
      <c r="E27" s="75">
        <v>0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83000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725853.84</v>
      </c>
      <c r="F29" s="16"/>
      <c r="G29" s="43"/>
    </row>
    <row r="30" spans="1:7">
      <c r="A30" s="4"/>
      <c r="B30" s="4">
        <v>1</v>
      </c>
      <c r="C30" s="11">
        <v>5</v>
      </c>
      <c r="D30" s="19" t="s">
        <v>164</v>
      </c>
      <c r="E30" s="83">
        <v>50911.4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165</v>
      </c>
      <c r="E31" s="90">
        <v>205503.28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81000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19500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50500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 hidden="1">
      <c r="A36" s="12"/>
      <c r="B36" s="12"/>
      <c r="C36" s="12">
        <v>6</v>
      </c>
      <c r="D36" s="15" t="s">
        <v>83</v>
      </c>
      <c r="E36" s="75">
        <v>0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1235751.0900000001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567067.92000000004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603160.81000000006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65522.36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11009265.689999999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7948476.3999999994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746314.60000000009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8119.57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228565.39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320263.14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188636.5</v>
      </c>
      <c r="F47" s="16"/>
      <c r="G47" s="22"/>
    </row>
    <row r="48" spans="1:7">
      <c r="A48" s="9"/>
      <c r="B48" s="9"/>
      <c r="C48" s="20">
        <v>8</v>
      </c>
      <c r="D48" s="28" t="s">
        <v>137</v>
      </c>
      <c r="E48" s="75">
        <v>730</v>
      </c>
      <c r="F48" s="16"/>
      <c r="G48" s="22"/>
    </row>
    <row r="49" spans="1:7" ht="20.25" customHeight="1">
      <c r="A49" s="9"/>
      <c r="B49" s="9">
        <v>2</v>
      </c>
      <c r="C49" s="9"/>
      <c r="D49" s="8" t="s">
        <v>50</v>
      </c>
      <c r="E49" s="22">
        <f>SUM(E50:E51)</f>
        <v>826</v>
      </c>
      <c r="F49" s="16"/>
      <c r="G49" s="22"/>
    </row>
    <row r="50" spans="1:7" ht="20.25" hidden="1" customHeight="1">
      <c r="A50" s="9"/>
      <c r="B50" s="9"/>
      <c r="C50" s="20">
        <v>1</v>
      </c>
      <c r="D50" s="15" t="s">
        <v>127</v>
      </c>
      <c r="E50" s="75">
        <v>0</v>
      </c>
      <c r="F50" s="16"/>
      <c r="G50" s="22"/>
    </row>
    <row r="51" spans="1:7">
      <c r="A51" s="12"/>
      <c r="B51" s="12"/>
      <c r="C51" s="12">
        <v>2</v>
      </c>
      <c r="D51" s="28" t="s">
        <v>92</v>
      </c>
      <c r="E51" s="75">
        <v>826</v>
      </c>
      <c r="F51" s="16"/>
      <c r="G51" s="43"/>
    </row>
    <row r="52" spans="1:7">
      <c r="A52" s="9"/>
      <c r="B52" s="9">
        <v>3</v>
      </c>
      <c r="C52" s="9"/>
      <c r="D52" s="8" t="s">
        <v>51</v>
      </c>
      <c r="E52" s="22">
        <f>+E53</f>
        <v>12400</v>
      </c>
      <c r="F52" s="16"/>
      <c r="G52" s="22"/>
    </row>
    <row r="53" spans="1:7">
      <c r="A53" s="9"/>
      <c r="B53" s="9"/>
      <c r="C53" s="20">
        <v>1</v>
      </c>
      <c r="D53" s="15" t="s">
        <v>55</v>
      </c>
      <c r="E53" s="75">
        <v>12400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20850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12175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8355</v>
      </c>
      <c r="F56" s="16"/>
      <c r="G56" s="43"/>
    </row>
    <row r="57" spans="1:7">
      <c r="A57" s="12"/>
      <c r="B57" s="12"/>
      <c r="C57" s="12">
        <v>4</v>
      </c>
      <c r="D57" s="28" t="s">
        <v>57</v>
      </c>
      <c r="E57" s="75">
        <v>320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659635.32999999996</v>
      </c>
      <c r="F58" s="16"/>
      <c r="G58" s="22"/>
    </row>
    <row r="59" spans="1:7">
      <c r="A59" s="9"/>
      <c r="B59" s="9"/>
      <c r="C59" s="20">
        <v>1</v>
      </c>
      <c r="D59" s="15" t="s">
        <v>143</v>
      </c>
      <c r="E59" s="75">
        <v>659475.32999999996</v>
      </c>
      <c r="F59" s="16"/>
      <c r="G59" s="22"/>
    </row>
    <row r="60" spans="1:7" hidden="1">
      <c r="A60" s="9"/>
      <c r="B60" s="9"/>
      <c r="C60" s="20">
        <v>3</v>
      </c>
      <c r="D60" s="28" t="s">
        <v>144</v>
      </c>
      <c r="E60" s="75">
        <v>0</v>
      </c>
      <c r="F60" s="16"/>
      <c r="G60" s="22"/>
    </row>
    <row r="61" spans="1:7">
      <c r="A61" s="12"/>
      <c r="B61" s="12"/>
      <c r="C61" s="12">
        <v>8</v>
      </c>
      <c r="D61" s="28" t="s">
        <v>93</v>
      </c>
      <c r="E61" s="75">
        <v>160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32422.99</v>
      </c>
      <c r="F62" s="16"/>
      <c r="G62" s="43"/>
    </row>
    <row r="63" spans="1:7" hidden="1">
      <c r="A63" s="12"/>
      <c r="B63" s="9"/>
      <c r="C63" s="12">
        <v>2</v>
      </c>
      <c r="D63" s="28" t="s">
        <v>132</v>
      </c>
      <c r="E63" s="23">
        <v>0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32422.99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563437.07999999996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38790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524647.07999999996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5912590.3999999994</v>
      </c>
      <c r="F69" s="16"/>
      <c r="G69" s="43"/>
    </row>
    <row r="70" spans="1:7" ht="12" hidden="1" customHeight="1">
      <c r="A70" s="9"/>
      <c r="B70" s="9"/>
      <c r="C70" s="20">
        <v>1</v>
      </c>
      <c r="D70" s="15" t="s">
        <v>128</v>
      </c>
      <c r="E70" s="75">
        <v>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146</v>
      </c>
      <c r="E73" s="75">
        <v>171734.8</v>
      </c>
      <c r="F73" s="16"/>
      <c r="G73" s="43"/>
    </row>
    <row r="74" spans="1:7">
      <c r="A74" s="12"/>
      <c r="B74" s="12"/>
      <c r="C74" s="12">
        <v>6</v>
      </c>
      <c r="D74" s="28" t="s">
        <v>141</v>
      </c>
      <c r="E74" s="75">
        <v>211280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5529575.5999999996</v>
      </c>
      <c r="F75" s="16"/>
      <c r="G75" s="43"/>
    </row>
    <row r="76" spans="1:7" hidden="1">
      <c r="A76" s="12"/>
      <c r="B76" s="12"/>
      <c r="C76" s="12">
        <v>8</v>
      </c>
      <c r="D76" s="28" t="s">
        <v>133</v>
      </c>
      <c r="E76" s="75">
        <v>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7948476.3999999994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234109.03999999998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34479.96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34479.96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 hidden="1">
      <c r="A83" s="12"/>
      <c r="B83" s="9">
        <v>2</v>
      </c>
      <c r="C83" s="12"/>
      <c r="D83" s="8" t="s">
        <v>130</v>
      </c>
      <c r="E83" s="22">
        <f>SUM(E84:E85)</f>
        <v>0</v>
      </c>
      <c r="F83" s="16"/>
    </row>
    <row r="84" spans="1:7" hidden="1">
      <c r="A84" s="12"/>
      <c r="B84" s="12"/>
      <c r="C84" s="12">
        <v>2</v>
      </c>
      <c r="D84" s="15" t="s">
        <v>131</v>
      </c>
      <c r="E84" s="23">
        <v>0</v>
      </c>
      <c r="F84" s="16"/>
    </row>
    <row r="85" spans="1:7" hidden="1">
      <c r="A85" s="12"/>
      <c r="B85" s="12"/>
      <c r="C85" s="12">
        <v>3</v>
      </c>
      <c r="D85" s="28" t="s">
        <v>154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5839.88</v>
      </c>
      <c r="F86" s="16"/>
      <c r="G86" s="43"/>
    </row>
    <row r="87" spans="1:7" hidden="1">
      <c r="A87" s="9"/>
      <c r="B87" s="9"/>
      <c r="C87" s="12">
        <v>1</v>
      </c>
      <c r="D87" s="15" t="s">
        <v>98</v>
      </c>
      <c r="E87" s="75">
        <v>0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4878.88</v>
      </c>
      <c r="F88" s="16"/>
      <c r="G88" s="43"/>
    </row>
    <row r="89" spans="1:7">
      <c r="A89" s="9"/>
      <c r="B89" s="9"/>
      <c r="C89" s="12">
        <v>3</v>
      </c>
      <c r="D89" s="28" t="s">
        <v>99</v>
      </c>
      <c r="E89" s="23">
        <v>826</v>
      </c>
      <c r="F89" s="16"/>
      <c r="G89" s="43"/>
    </row>
    <row r="90" spans="1:7">
      <c r="A90" s="12"/>
      <c r="B90" s="12"/>
      <c r="C90" s="12">
        <v>4</v>
      </c>
      <c r="D90" s="15" t="s">
        <v>100</v>
      </c>
      <c r="E90" s="23">
        <v>135</v>
      </c>
      <c r="F90" s="16"/>
      <c r="G90" s="43"/>
    </row>
    <row r="91" spans="1:7" hidden="1">
      <c r="A91" s="9"/>
      <c r="B91" s="9">
        <v>4</v>
      </c>
      <c r="C91" s="9"/>
      <c r="D91" s="21" t="s">
        <v>138</v>
      </c>
      <c r="E91" s="22">
        <f>SUM(E92:E93)+E94</f>
        <v>0</v>
      </c>
      <c r="F91" s="16"/>
      <c r="G91" s="43"/>
    </row>
    <row r="92" spans="1:7" hidden="1">
      <c r="A92" s="12"/>
      <c r="B92" s="12"/>
      <c r="C92" s="12">
        <v>1</v>
      </c>
      <c r="D92" s="2" t="s">
        <v>139</v>
      </c>
      <c r="E92" s="75">
        <v>0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 hidden="1">
      <c r="A95" s="12"/>
      <c r="B95" s="9">
        <v>5</v>
      </c>
      <c r="C95" s="12"/>
      <c r="D95" s="55" t="s">
        <v>65</v>
      </c>
      <c r="E95" s="22">
        <f>SUM(E96:E99)</f>
        <v>0</v>
      </c>
      <c r="F95" s="16"/>
      <c r="G95" s="43"/>
    </row>
    <row r="96" spans="1:7" hidden="1">
      <c r="A96" s="12"/>
      <c r="B96" s="12"/>
      <c r="C96" s="12">
        <v>2</v>
      </c>
      <c r="D96" s="28" t="s">
        <v>153</v>
      </c>
      <c r="E96" s="23">
        <v>0</v>
      </c>
      <c r="F96" s="16"/>
      <c r="G96" s="43"/>
    </row>
    <row r="97" spans="1:7" hidden="1">
      <c r="A97" s="12"/>
      <c r="B97" s="12"/>
      <c r="C97" s="12">
        <v>3</v>
      </c>
      <c r="D97" s="28" t="s">
        <v>156</v>
      </c>
      <c r="E97" s="23">
        <v>0</v>
      </c>
      <c r="F97" s="16"/>
      <c r="G97" s="43"/>
    </row>
    <row r="98" spans="1:7" ht="10.5" hidden="1" customHeight="1">
      <c r="A98" s="12"/>
      <c r="B98" s="12"/>
      <c r="C98" s="12">
        <v>4</v>
      </c>
      <c r="D98" s="28" t="s">
        <v>67</v>
      </c>
      <c r="E98" s="23">
        <v>0</v>
      </c>
      <c r="F98" s="16"/>
      <c r="G98" s="43"/>
    </row>
    <row r="99" spans="1:7" hidden="1">
      <c r="A99" s="12"/>
      <c r="B99" s="12"/>
      <c r="C99" s="12">
        <v>5</v>
      </c>
      <c r="D99" s="28" t="s">
        <v>66</v>
      </c>
      <c r="E99" s="75">
        <v>0</v>
      </c>
      <c r="F99" s="16"/>
      <c r="G99" s="43"/>
    </row>
    <row r="100" spans="1:7">
      <c r="A100" s="12"/>
      <c r="B100" s="9">
        <v>6</v>
      </c>
      <c r="C100" s="12"/>
      <c r="D100" s="55" t="s">
        <v>123</v>
      </c>
      <c r="E100" s="22">
        <f>+E101+E102</f>
        <v>852</v>
      </c>
      <c r="F100" s="16"/>
      <c r="G100" s="43"/>
    </row>
    <row r="101" spans="1:7" hidden="1">
      <c r="A101" s="12"/>
      <c r="B101" s="9"/>
      <c r="C101" s="12">
        <v>2</v>
      </c>
      <c r="D101" s="28" t="s">
        <v>145</v>
      </c>
      <c r="E101" s="75">
        <v>0</v>
      </c>
      <c r="F101" s="16"/>
      <c r="G101" s="43"/>
    </row>
    <row r="102" spans="1:7">
      <c r="A102" s="12"/>
      <c r="B102" s="9"/>
      <c r="C102" s="12">
        <v>3</v>
      </c>
      <c r="D102" s="28" t="s">
        <v>150</v>
      </c>
      <c r="E102" s="75">
        <v>852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73258.55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65465</v>
      </c>
      <c r="F105" s="16"/>
      <c r="G105" s="43"/>
    </row>
    <row r="106" spans="1:7">
      <c r="A106" s="12"/>
      <c r="B106" s="12"/>
      <c r="C106" s="12">
        <v>2</v>
      </c>
      <c r="D106" s="28" t="s">
        <v>59</v>
      </c>
      <c r="E106" s="75">
        <v>7793.55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119678.65000000001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308.60000000000002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98586.43</v>
      </c>
      <c r="F109" s="16"/>
      <c r="G109" s="43"/>
    </row>
    <row r="110" spans="1:7">
      <c r="A110" s="12"/>
      <c r="B110" s="12"/>
      <c r="C110" s="12">
        <v>5</v>
      </c>
      <c r="D110" s="28" t="s">
        <v>114</v>
      </c>
      <c r="E110" s="75">
        <v>17909.990000000002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1992.49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>
      <c r="A113" s="12"/>
      <c r="B113" s="12"/>
      <c r="C113" s="12">
        <v>9</v>
      </c>
      <c r="D113" s="15" t="s">
        <v>116</v>
      </c>
      <c r="E113" s="75">
        <v>881.14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234109.03999999998</v>
      </c>
      <c r="G114" s="43"/>
    </row>
    <row r="115" spans="1:8" ht="18.95" customHeight="1">
      <c r="A115" s="65" t="s">
        <v>88</v>
      </c>
      <c r="B115" s="68"/>
      <c r="C115" s="68"/>
      <c r="D115" s="67" t="s">
        <v>89</v>
      </c>
      <c r="E115" s="64">
        <f>+E116</f>
        <v>64000</v>
      </c>
      <c r="F115" s="16"/>
      <c r="G115" s="43"/>
    </row>
    <row r="116" spans="1:8">
      <c r="A116" s="9"/>
      <c r="B116" s="9">
        <v>1</v>
      </c>
      <c r="C116" s="9"/>
      <c r="D116" s="8" t="s">
        <v>90</v>
      </c>
      <c r="E116" s="22">
        <f>SUM(E117:E118)</f>
        <v>64000</v>
      </c>
      <c r="F116" s="16"/>
      <c r="G116" s="43"/>
    </row>
    <row r="117" spans="1:8" hidden="1">
      <c r="A117" s="12"/>
      <c r="B117" s="12"/>
      <c r="C117" s="12">
        <v>2</v>
      </c>
      <c r="D117" s="15" t="s">
        <v>101</v>
      </c>
      <c r="E117" s="75">
        <v>0</v>
      </c>
      <c r="F117" s="16"/>
      <c r="G117" s="43"/>
    </row>
    <row r="118" spans="1:8">
      <c r="A118" s="12"/>
      <c r="B118" s="12"/>
      <c r="C118" s="12">
        <v>3</v>
      </c>
      <c r="D118" s="15" t="s">
        <v>102</v>
      </c>
      <c r="E118" s="75">
        <v>64000</v>
      </c>
      <c r="F118" s="16"/>
      <c r="G118" s="43"/>
    </row>
    <row r="119" spans="1:8">
      <c r="A119" s="12"/>
      <c r="B119" s="12"/>
      <c r="C119" s="12"/>
      <c r="D119" s="8" t="s">
        <v>91</v>
      </c>
      <c r="E119" s="48"/>
      <c r="F119" s="16">
        <f>+E116</f>
        <v>64000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+E121+E131+E129+E127</f>
        <v>26807026.139999997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2840777.7399999998</v>
      </c>
      <c r="F121" s="16"/>
      <c r="G121" s="43"/>
      <c r="H121" s="47"/>
    </row>
    <row r="122" spans="1:8" ht="18" customHeight="1">
      <c r="A122" s="12"/>
      <c r="B122" s="9"/>
      <c r="C122" s="12">
        <v>1</v>
      </c>
      <c r="D122" s="15" t="s">
        <v>74</v>
      </c>
      <c r="E122" s="23">
        <v>9460.5300000000007</v>
      </c>
      <c r="F122" s="16"/>
      <c r="G122" s="43"/>
      <c r="H122" s="47"/>
    </row>
    <row r="123" spans="1:8" ht="12.75" customHeight="1">
      <c r="A123" s="12"/>
      <c r="B123" s="12"/>
      <c r="C123" s="12">
        <v>613</v>
      </c>
      <c r="D123" s="15" t="s">
        <v>151</v>
      </c>
      <c r="E123" s="23">
        <v>2662297.69</v>
      </c>
      <c r="F123" s="16"/>
      <c r="G123" s="43"/>
      <c r="H123" s="47"/>
    </row>
    <row r="124" spans="1:8" ht="12.75" hidden="1" customHeight="1">
      <c r="A124" s="12"/>
      <c r="B124" s="12"/>
      <c r="C124" s="12">
        <v>614</v>
      </c>
      <c r="D124" s="15" t="s">
        <v>147</v>
      </c>
      <c r="E124" s="75">
        <v>0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customHeight="1">
      <c r="A126" s="12"/>
      <c r="B126" s="12"/>
      <c r="C126" s="12">
        <v>9</v>
      </c>
      <c r="D126" s="15" t="s">
        <v>166</v>
      </c>
      <c r="E126" s="75">
        <v>169019.51999999999</v>
      </c>
      <c r="F126" s="16"/>
      <c r="G126" s="43"/>
      <c r="H126" s="47"/>
    </row>
    <row r="127" spans="1:8" ht="12.75" hidden="1" customHeight="1">
      <c r="A127" s="12"/>
      <c r="B127" s="12">
        <v>64</v>
      </c>
      <c r="C127" s="12"/>
      <c r="D127" s="55" t="s">
        <v>152</v>
      </c>
      <c r="E127" s="83">
        <f>+E128</f>
        <v>0</v>
      </c>
      <c r="F127" s="16"/>
      <c r="G127" s="43"/>
      <c r="H127" s="47"/>
    </row>
    <row r="128" spans="1:8" ht="12.75" hidden="1" customHeight="1">
      <c r="A128" s="12"/>
      <c r="B128" s="12"/>
      <c r="C128" s="12">
        <v>1</v>
      </c>
      <c r="D128" s="28" t="s">
        <v>78</v>
      </c>
      <c r="E128" s="75">
        <v>0</v>
      </c>
      <c r="F128" s="16"/>
      <c r="G128" s="43"/>
      <c r="H128" s="47"/>
    </row>
    <row r="129" spans="1:8" ht="12.75" hidden="1" customHeight="1">
      <c r="A129" s="12"/>
      <c r="B129" s="12">
        <v>65</v>
      </c>
      <c r="C129" s="12"/>
      <c r="D129" s="55" t="s">
        <v>152</v>
      </c>
      <c r="E129" s="83">
        <f>+E130</f>
        <v>0</v>
      </c>
      <c r="F129" s="16"/>
      <c r="G129" s="43"/>
      <c r="H129" s="47"/>
    </row>
    <row r="130" spans="1:8" ht="12.75" hidden="1" customHeight="1">
      <c r="A130" s="12"/>
      <c r="B130" s="12"/>
      <c r="C130" s="12">
        <v>5</v>
      </c>
      <c r="D130" s="28" t="s">
        <v>78</v>
      </c>
      <c r="E130" s="75">
        <v>0</v>
      </c>
      <c r="F130" s="16"/>
      <c r="G130" s="43"/>
      <c r="H130" s="47"/>
    </row>
    <row r="131" spans="1:8" ht="12.75" customHeight="1">
      <c r="A131" s="12"/>
      <c r="B131" s="9">
        <v>69</v>
      </c>
      <c r="C131" s="12"/>
      <c r="D131" s="55" t="s">
        <v>119</v>
      </c>
      <c r="E131" s="22">
        <f>+E132+E133</f>
        <v>23966248.399999999</v>
      </c>
      <c r="F131" s="16"/>
      <c r="G131" s="43"/>
      <c r="H131" s="47"/>
    </row>
    <row r="132" spans="1:8" ht="12.75" hidden="1" customHeight="1">
      <c r="A132" s="12"/>
      <c r="B132" s="9"/>
      <c r="C132" s="12">
        <v>691</v>
      </c>
      <c r="D132" s="28" t="s">
        <v>129</v>
      </c>
      <c r="E132" s="23">
        <v>0</v>
      </c>
      <c r="F132" s="16"/>
      <c r="G132" s="43"/>
      <c r="H132" s="47"/>
    </row>
    <row r="133" spans="1:8" ht="12.75" customHeight="1">
      <c r="A133" s="12"/>
      <c r="B133" s="12"/>
      <c r="C133" s="12">
        <v>683</v>
      </c>
      <c r="D133" s="28" t="s">
        <v>173</v>
      </c>
      <c r="E133" s="23">
        <v>23966248.399999999</v>
      </c>
      <c r="F133" s="16"/>
      <c r="G133" s="43"/>
      <c r="H133" s="47"/>
    </row>
    <row r="134" spans="1:8" ht="18" customHeight="1">
      <c r="A134" s="12"/>
      <c r="B134" s="12"/>
      <c r="C134" s="12"/>
      <c r="D134" s="8" t="s">
        <v>71</v>
      </c>
      <c r="E134" s="23"/>
      <c r="F134" s="16">
        <f>+E120</f>
        <v>26807026.139999997</v>
      </c>
      <c r="G134" s="43"/>
      <c r="H134" s="47"/>
    </row>
    <row r="135" spans="1:8" ht="15.75" hidden="1">
      <c r="A135" s="65" t="s">
        <v>104</v>
      </c>
      <c r="B135" s="85"/>
      <c r="C135" s="85"/>
      <c r="D135" s="67" t="s">
        <v>62</v>
      </c>
      <c r="E135" s="64">
        <f>+E136</f>
        <v>0</v>
      </c>
      <c r="F135" s="16"/>
      <c r="G135" s="43"/>
    </row>
    <row r="136" spans="1:8" ht="12.75" hidden="1" customHeight="1">
      <c r="A136" s="12">
        <v>7</v>
      </c>
      <c r="B136" s="9">
        <v>69</v>
      </c>
      <c r="C136" s="12"/>
      <c r="D136" s="55" t="s">
        <v>157</v>
      </c>
      <c r="E136" s="22">
        <f>+E137+E138</f>
        <v>0</v>
      </c>
      <c r="F136" s="16"/>
      <c r="G136" s="43"/>
      <c r="H136" s="47"/>
    </row>
    <row r="137" spans="1:8" ht="12.75" hidden="1" customHeight="1">
      <c r="A137" s="12"/>
      <c r="B137" s="9"/>
      <c r="C137" s="12">
        <v>72</v>
      </c>
      <c r="D137" s="28" t="s">
        <v>160</v>
      </c>
      <c r="E137" s="23">
        <v>0</v>
      </c>
      <c r="F137" s="16"/>
      <c r="G137" s="43"/>
      <c r="H137" s="47"/>
    </row>
    <row r="138" spans="1:8" ht="12.75" hidden="1" customHeight="1">
      <c r="A138" s="12"/>
      <c r="B138" s="12"/>
      <c r="C138" s="12">
        <v>694</v>
      </c>
      <c r="D138" s="28" t="s">
        <v>118</v>
      </c>
      <c r="E138" s="23">
        <v>0</v>
      </c>
      <c r="F138" s="16"/>
      <c r="G138" s="43"/>
      <c r="H138" s="47"/>
    </row>
    <row r="139" spans="1:8" ht="12.75" hidden="1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2.75" hidden="1" customHeight="1">
      <c r="A141" s="12"/>
      <c r="B141" s="12"/>
      <c r="C141" s="12"/>
      <c r="D141" s="28"/>
      <c r="E141" s="23"/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8" hidden="1" customHeight="1">
      <c r="A143" s="12"/>
      <c r="B143" s="12"/>
      <c r="C143" s="12"/>
      <c r="D143" s="8" t="s">
        <v>158</v>
      </c>
      <c r="E143" s="23"/>
      <c r="F143" s="16">
        <f>+E135</f>
        <v>0</v>
      </c>
      <c r="G143" s="43"/>
      <c r="H143" s="47"/>
    </row>
    <row r="144" spans="1:8" ht="18" customHeight="1">
      <c r="A144" s="65" t="s">
        <v>104</v>
      </c>
      <c r="B144" s="69"/>
      <c r="C144" s="69"/>
      <c r="D144" s="67" t="s">
        <v>120</v>
      </c>
      <c r="E144" s="64">
        <f>+E145+E147</f>
        <v>55503.83</v>
      </c>
      <c r="F144" s="16"/>
      <c r="G144" s="43"/>
      <c r="H144" s="47"/>
    </row>
    <row r="145" spans="1:8" ht="18.75" hidden="1" customHeight="1">
      <c r="A145" s="12"/>
      <c r="B145" s="9">
        <v>72</v>
      </c>
      <c r="C145" s="12"/>
      <c r="D145" s="8" t="s">
        <v>105</v>
      </c>
      <c r="E145" s="22">
        <f>+E146</f>
        <v>0</v>
      </c>
      <c r="F145" s="16"/>
      <c r="G145" s="43"/>
      <c r="H145" s="47"/>
    </row>
    <row r="146" spans="1:8" ht="18" hidden="1" customHeight="1">
      <c r="A146" s="12"/>
      <c r="B146" s="12"/>
      <c r="C146" s="12">
        <v>721</v>
      </c>
      <c r="D146" s="15" t="s">
        <v>106</v>
      </c>
      <c r="E146" s="23">
        <v>0</v>
      </c>
      <c r="F146" s="16"/>
      <c r="G146" s="43"/>
      <c r="H146" s="47"/>
    </row>
    <row r="147" spans="1:8" ht="18" customHeight="1">
      <c r="A147" s="12"/>
      <c r="B147" s="12">
        <v>74</v>
      </c>
      <c r="C147" s="12"/>
      <c r="D147" s="8" t="s">
        <v>107</v>
      </c>
      <c r="E147" s="22">
        <f>+E148+E149</f>
        <v>55503.83</v>
      </c>
      <c r="F147" s="16"/>
      <c r="G147" s="43"/>
      <c r="H147" s="47"/>
    </row>
    <row r="148" spans="1:8" ht="18" hidden="1" customHeight="1">
      <c r="A148" s="12"/>
      <c r="B148" s="12"/>
      <c r="C148" s="12">
        <v>741</v>
      </c>
      <c r="D148" s="15" t="s">
        <v>148</v>
      </c>
      <c r="E148" s="75">
        <v>0</v>
      </c>
      <c r="F148" s="16"/>
      <c r="G148" s="43"/>
      <c r="H148" s="47"/>
    </row>
    <row r="149" spans="1:8" ht="18" customHeight="1">
      <c r="A149" s="12"/>
      <c r="B149" s="12"/>
      <c r="C149" s="12">
        <v>742</v>
      </c>
      <c r="D149" s="15" t="s">
        <v>126</v>
      </c>
      <c r="E149" s="75">
        <v>55503.83</v>
      </c>
      <c r="F149" s="16"/>
      <c r="G149" s="43"/>
      <c r="H149" s="47"/>
    </row>
    <row r="150" spans="1:8" ht="18" customHeight="1">
      <c r="A150" s="12"/>
      <c r="B150" s="12"/>
      <c r="C150" s="12"/>
      <c r="D150" s="8" t="s">
        <v>108</v>
      </c>
      <c r="E150" s="23"/>
      <c r="F150" s="16">
        <f>+E144</f>
        <v>55503.83</v>
      </c>
      <c r="G150" s="43"/>
      <c r="H150" s="47"/>
    </row>
    <row r="151" spans="1:8" ht="18" customHeight="1">
      <c r="A151" s="65" t="s">
        <v>103</v>
      </c>
      <c r="B151" s="69"/>
      <c r="C151" s="69"/>
      <c r="D151" s="67" t="s">
        <v>109</v>
      </c>
      <c r="E151" s="64">
        <f>+E152+E156</f>
        <v>-26924235.149999999</v>
      </c>
      <c r="F151" s="16"/>
      <c r="G151" s="43"/>
      <c r="H151" s="47"/>
    </row>
    <row r="152" spans="1:8" s="80" customFormat="1" ht="18" customHeight="1">
      <c r="A152" s="76"/>
      <c r="B152" s="81">
        <v>84</v>
      </c>
      <c r="C152" s="77"/>
      <c r="D152" s="55" t="s">
        <v>125</v>
      </c>
      <c r="E152" s="22">
        <f>+E153</f>
        <v>-26924235.149999999</v>
      </c>
      <c r="F152" s="78"/>
      <c r="G152" s="43"/>
      <c r="H152" s="79"/>
    </row>
    <row r="153" spans="1:8" s="80" customFormat="1" ht="18" customHeight="1">
      <c r="A153" s="76"/>
      <c r="B153" s="77"/>
      <c r="C153" s="77">
        <v>841</v>
      </c>
      <c r="D153" s="28" t="s">
        <v>126</v>
      </c>
      <c r="E153" s="23">
        <v>-26924235.149999999</v>
      </c>
      <c r="F153" s="78"/>
      <c r="G153" s="43"/>
      <c r="H153" s="79"/>
    </row>
    <row r="154" spans="1:8" s="80" customFormat="1" ht="18" hidden="1" customHeight="1">
      <c r="A154" s="76"/>
      <c r="B154" s="77"/>
      <c r="C154" s="77"/>
      <c r="D154" s="56"/>
      <c r="E154" s="22"/>
      <c r="F154" s="78"/>
      <c r="G154" s="43"/>
      <c r="H154" s="79"/>
    </row>
    <row r="155" spans="1:8" s="80" customFormat="1" ht="18" hidden="1" customHeight="1">
      <c r="A155" s="76"/>
      <c r="B155" s="77"/>
      <c r="C155" s="77"/>
      <c r="D155" s="56"/>
      <c r="E155" s="22"/>
      <c r="F155" s="78"/>
      <c r="G155" s="43"/>
      <c r="H155" s="79"/>
    </row>
    <row r="156" spans="1:8" ht="18" hidden="1" customHeight="1">
      <c r="A156" s="12"/>
      <c r="B156" s="9">
        <v>87</v>
      </c>
      <c r="C156" s="12"/>
      <c r="D156" s="8" t="s">
        <v>110</v>
      </c>
      <c r="E156" s="22">
        <f>+E157</f>
        <v>0</v>
      </c>
      <c r="F156" s="16"/>
      <c r="G156" s="43"/>
      <c r="H156" s="47"/>
    </row>
    <row r="157" spans="1:8" ht="18" hidden="1" customHeight="1">
      <c r="A157" s="12"/>
      <c r="B157" s="12"/>
      <c r="C157" s="12">
        <v>871</v>
      </c>
      <c r="D157" s="15" t="s">
        <v>111</v>
      </c>
      <c r="E157" s="75">
        <v>0</v>
      </c>
      <c r="F157" s="16"/>
      <c r="G157" s="43"/>
      <c r="H157" s="47"/>
    </row>
    <row r="158" spans="1:8" ht="18" customHeight="1">
      <c r="A158" s="12"/>
      <c r="B158" s="12"/>
      <c r="C158" s="12"/>
      <c r="D158" s="8" t="s">
        <v>112</v>
      </c>
      <c r="E158" s="23">
        <v>0</v>
      </c>
      <c r="F158" s="82">
        <f>+E151</f>
        <v>-26924235.149999999</v>
      </c>
      <c r="G158" s="43"/>
      <c r="H158" s="47"/>
    </row>
    <row r="159" spans="1:8" ht="18" customHeight="1">
      <c r="A159" s="12"/>
      <c r="B159" s="12"/>
      <c r="C159" s="12"/>
      <c r="D159" s="8"/>
      <c r="E159" s="23"/>
      <c r="F159" s="16"/>
      <c r="G159" s="43"/>
      <c r="H159" s="47"/>
    </row>
    <row r="160" spans="1:8" ht="21" customHeight="1" thickBot="1">
      <c r="A160" s="69"/>
      <c r="B160" s="69"/>
      <c r="C160" s="69"/>
      <c r="D160" s="67" t="s">
        <v>37</v>
      </c>
      <c r="E160" s="70"/>
      <c r="F160" s="72">
        <f>SUM(F22:F159)</f>
        <v>19194145.949999996</v>
      </c>
      <c r="G160" s="43"/>
    </row>
    <row r="161" spans="1:8" ht="21" customHeight="1" thickBot="1">
      <c r="A161" s="69"/>
      <c r="B161" s="69"/>
      <c r="C161" s="69"/>
      <c r="D161" s="67" t="s">
        <v>38</v>
      </c>
      <c r="E161" s="70"/>
      <c r="F161" s="71">
        <f>+F18-F160</f>
        <v>76751552.00999999</v>
      </c>
      <c r="G161" s="43"/>
    </row>
    <row r="162" spans="1:8" ht="13.5" thickTop="1">
      <c r="D162" s="13"/>
    </row>
    <row r="163" spans="1:8">
      <c r="D163" s="14" t="s">
        <v>142</v>
      </c>
    </row>
    <row r="164" spans="1:8">
      <c r="D164" s="42" t="s">
        <v>86</v>
      </c>
    </row>
    <row r="165" spans="1:8">
      <c r="F165" s="47" t="s">
        <v>86</v>
      </c>
      <c r="H165" s="26"/>
    </row>
    <row r="166" spans="1:8">
      <c r="F166" s="87">
        <f>+F161-76751552.01</f>
        <v>0</v>
      </c>
    </row>
    <row r="177" spans="7:9">
      <c r="G177" s="95" t="s">
        <v>45</v>
      </c>
      <c r="H177" s="95"/>
      <c r="I177" s="95"/>
    </row>
    <row r="178" spans="7:9">
      <c r="G178" s="95" t="s">
        <v>46</v>
      </c>
      <c r="H178" s="95"/>
      <c r="I178" s="95"/>
    </row>
    <row r="179" spans="7:9">
      <c r="G179" s="94">
        <v>42338</v>
      </c>
      <c r="H179" s="94"/>
      <c r="I179" s="94"/>
    </row>
    <row r="182" spans="7:9">
      <c r="G182" s="26" t="str">
        <f>+A18</f>
        <v>DISPONIBLE PARA EL PERIODO</v>
      </c>
      <c r="H182" s="26">
        <f>+F18</f>
        <v>95945697.959999993</v>
      </c>
    </row>
    <row r="183" spans="7:9">
      <c r="G183" s="3" t="s">
        <v>23</v>
      </c>
      <c r="H183" s="3">
        <f>+E22</f>
        <v>11009265.689999999</v>
      </c>
      <c r="I183" s="44">
        <f>+H183/H193</f>
        <v>0.57357413654552325</v>
      </c>
    </row>
    <row r="184" spans="7:9">
      <c r="G184" s="3" t="s">
        <v>24</v>
      </c>
      <c r="H184" s="3">
        <f>+E42</f>
        <v>7948476.3999999994</v>
      </c>
      <c r="I184" s="44">
        <f>+H184/H193</f>
        <v>0.41410940714452582</v>
      </c>
    </row>
    <row r="185" spans="7:9">
      <c r="G185" s="3" t="s">
        <v>25</v>
      </c>
      <c r="H185" s="3">
        <f>+E79</f>
        <v>234109.03999999998</v>
      </c>
      <c r="I185" s="44">
        <f>+H185/H193</f>
        <v>1.2196897981803668E-2</v>
      </c>
    </row>
    <row r="186" spans="7:9">
      <c r="G186" s="3" t="s">
        <v>68</v>
      </c>
      <c r="H186" s="3">
        <f>+F119</f>
        <v>64000</v>
      </c>
      <c r="I186" s="44">
        <f>+H186/H194</f>
        <v>8.3385935950404519E-4</v>
      </c>
    </row>
    <row r="187" spans="7:9">
      <c r="G187" s="3" t="s">
        <v>64</v>
      </c>
      <c r="H187" s="3">
        <f>+E120</f>
        <v>26807026.139999997</v>
      </c>
      <c r="I187" s="44">
        <f>+H187/H193</f>
        <v>1.3966251069378788</v>
      </c>
    </row>
    <row r="188" spans="7:9">
      <c r="G188" s="3" t="s">
        <v>159</v>
      </c>
      <c r="H188" s="3">
        <f>+F143</f>
        <v>0</v>
      </c>
      <c r="I188" s="44">
        <f>+H188/H194</f>
        <v>0</v>
      </c>
    </row>
    <row r="189" spans="7:9">
      <c r="G189" s="3" t="s">
        <v>121</v>
      </c>
      <c r="H189" s="3">
        <f>+F150</f>
        <v>55503.83</v>
      </c>
      <c r="I189" s="44">
        <f>+H189/H193</f>
        <v>2.8917061558552969E-3</v>
      </c>
    </row>
    <row r="190" spans="7:9">
      <c r="G190" s="3" t="s">
        <v>122</v>
      </c>
      <c r="H190" s="93">
        <f>+F158</f>
        <v>-26924235.149999999</v>
      </c>
      <c r="I190" s="44">
        <f>+H190/H193</f>
        <v>-1.4027316047370164</v>
      </c>
    </row>
    <row r="191" spans="7:9" hidden="1">
      <c r="I191" s="44"/>
    </row>
    <row r="192" spans="7:9" hidden="1">
      <c r="I192" s="44"/>
    </row>
    <row r="193" spans="7:9">
      <c r="G193" s="26" t="s">
        <v>32</v>
      </c>
      <c r="H193" s="26">
        <f>SUM(H183:H190)</f>
        <v>19194145.949999996</v>
      </c>
      <c r="I193" s="44">
        <f>SUM(I183:I192)</f>
        <v>0.99749950938807452</v>
      </c>
    </row>
    <row r="194" spans="7:9">
      <c r="G194" s="26" t="s">
        <v>33</v>
      </c>
      <c r="H194" s="26">
        <f>+H182-H193</f>
        <v>76751552.00999999</v>
      </c>
      <c r="I194" s="44"/>
    </row>
    <row r="195" spans="7:9">
      <c r="H195" s="46"/>
    </row>
  </sheetData>
  <mergeCells count="9">
    <mergeCell ref="G179:I179"/>
    <mergeCell ref="G177:I177"/>
    <mergeCell ref="A6:F6"/>
    <mergeCell ref="A9:F9"/>
    <mergeCell ref="A10:F10"/>
    <mergeCell ref="A11:F11"/>
    <mergeCell ref="G178:I178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5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G21" sqref="G21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2" t="s">
        <v>163</v>
      </c>
      <c r="B10" s="102"/>
      <c r="C10" s="102"/>
      <c r="D10" s="102"/>
      <c r="E10" s="102"/>
      <c r="F10" s="102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172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1" t="s">
        <v>27</v>
      </c>
      <c r="B20" s="101"/>
      <c r="C20" s="101"/>
      <c r="D20" s="101"/>
      <c r="E20" s="32"/>
      <c r="F20" s="32"/>
      <c r="G20" s="31" t="s">
        <v>28</v>
      </c>
    </row>
    <row r="21" spans="1:7" ht="43.5" customHeight="1">
      <c r="A21" s="100" t="s">
        <v>170</v>
      </c>
      <c r="B21" s="100"/>
      <c r="C21" s="100"/>
      <c r="D21" s="100"/>
      <c r="E21" s="34"/>
      <c r="F21" s="34"/>
      <c r="G21" s="38">
        <f>+ejecucion!F15</f>
        <v>75839324.329999998</v>
      </c>
    </row>
    <row r="22" spans="1:7" ht="40.5" customHeight="1">
      <c r="A22" s="100" t="s">
        <v>72</v>
      </c>
      <c r="B22" s="100"/>
      <c r="C22" s="100"/>
      <c r="D22" s="100"/>
      <c r="E22" s="34"/>
      <c r="F22" s="35"/>
      <c r="G22" s="39">
        <f>+ejecucion!F16+ejecucion!F17</f>
        <v>20106373.629999999</v>
      </c>
    </row>
    <row r="23" spans="1:7" ht="30" customHeight="1">
      <c r="A23" s="104" t="s">
        <v>43</v>
      </c>
      <c r="B23" s="104"/>
      <c r="C23" s="104"/>
      <c r="D23" s="104"/>
      <c r="E23" s="35"/>
      <c r="F23" s="35"/>
      <c r="G23" s="40">
        <f>+G21+G22</f>
        <v>95945697.959999993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4" t="s">
        <v>29</v>
      </c>
      <c r="B25" s="104"/>
      <c r="C25" s="36"/>
      <c r="D25" s="35"/>
      <c r="E25" s="35"/>
      <c r="F25" s="35"/>
      <c r="G25" s="35"/>
    </row>
    <row r="26" spans="1:7" ht="30" customHeight="1">
      <c r="A26" s="105" t="s">
        <v>31</v>
      </c>
      <c r="B26" s="105"/>
      <c r="C26" s="105"/>
      <c r="D26" s="105"/>
      <c r="E26" s="35"/>
      <c r="F26" s="38"/>
      <c r="G26" s="38">
        <f>+ejecucion!F160</f>
        <v>19194145.949999996</v>
      </c>
    </row>
    <row r="27" spans="1:7" ht="30" customHeight="1" thickBot="1">
      <c r="A27" s="103" t="s">
        <v>171</v>
      </c>
      <c r="B27" s="103"/>
      <c r="C27" s="103"/>
      <c r="D27" s="103"/>
      <c r="E27" s="38"/>
      <c r="F27" s="37"/>
      <c r="G27" s="41">
        <f>+G23-G26</f>
        <v>76751552.00999999</v>
      </c>
    </row>
    <row r="28" spans="1:7" ht="30" customHeight="1" thickTop="1">
      <c r="A28" s="103"/>
      <c r="B28" s="103"/>
      <c r="C28" s="103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28:C28"/>
    <mergeCell ref="A16:G16"/>
    <mergeCell ref="A17:G17"/>
    <mergeCell ref="A22:D22"/>
    <mergeCell ref="A23:D23"/>
    <mergeCell ref="A26:D26"/>
    <mergeCell ref="A25:B25"/>
    <mergeCell ref="A27:D27"/>
    <mergeCell ref="A11:G11"/>
    <mergeCell ref="A12:G12"/>
    <mergeCell ref="A13:G13"/>
    <mergeCell ref="A21:D21"/>
    <mergeCell ref="A20:D20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2016-06-07T12:58:01Z</dcterms:modified>
</cp:coreProperties>
</file>