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<sst xmlns="http://schemas.openxmlformats.org/spreadsheetml/2006/main" count="193" uniqueCount="183">
  <si>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</si>
  <si>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</si>
  <si>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</si>
  <si>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</si>
  <si>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</si>
  <si>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</si>
  <si>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</si>
  <si>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</si>
  <si>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</si>
  <si>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</si>
  <si>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</si>
  <si>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</si>
  <si>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</si>
  <si>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</si>
  <si>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</si>
  <si>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</si>
  <si>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</si>
  <si>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</si>
  <si>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</si>
  <si>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</si>
  <si>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</si>
  <si>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</si>
  <si>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</si>
  <si>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</si>
  <si>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</si>
  <si>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</si>
  <si>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</si>
  <si>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</si>
  <si>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</si>
  <si>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</si>
  <si>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</si>
  <si>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</si>
  <si>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</si>
  <si>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</si>
  <si>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</si>
  <si>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</si>
  <si>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</si>
  <si>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</si>
  <si>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</si>
  <si>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</si>
  <si>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</si>
  <si>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</si>
  <si>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</si>
  <si>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</si>
  <si>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</si>
  <si>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</si>
  <si>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</si>
  <si>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</si>
  <si>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</si>
  <si>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</si>
  <si>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</si>
  <si>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</si>
  <si>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</si>
  <si>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</si>
  <si>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</si>
  <si>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</si>
  <si>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</si>
  <si>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</si>
  <si>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</si>
  <si>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</si>
  <si>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</si>
  <si>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</si>
  <si>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</si>
  <si>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</si>
  <si>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</si>
  <si>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</si>
  <si>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</si>
  <si>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</si>
  <si>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</si>
  <si>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</si>
  <si>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</si>
  <si>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</si>
  <si>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</si>
  <si>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</si>
  <si>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</si>
  <si>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</si>
  <si>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</si>
  <si>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</si>
  <si>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</si>
  <si>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</si>
  <si>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</si>
  <si>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</si>
  <si>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</si>
  <si>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</si>
  <si>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</si>
  <si>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</si>
  <si>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</si>
  <si>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</si>
  <si>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</si>
  <si>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</si>
  <si>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</si>
  <si>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</si>
  <si>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</si>
  <si>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</si>
  <si>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</si>
  <si>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</si>
  <si>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</si>
  <si>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</si>
  <si>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</si>
  <si>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</si>
  <si>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</si>
  <si>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</si>
  <si>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</si>
  <si>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</si>
  <si>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</si>
  <si>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</si>
  <si>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</si>
  <si>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</si>
  <si>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</si>
  <si>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</si>
  <si>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</si>
  <si>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</si>
  <si>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</si>
  <si>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</si>
  <si>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</si>
  <si>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</si>
  <si>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</si>
  <si>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</si>
  <si>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</si>
  <si>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</si>
  <si>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</si>
  <si>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</si>
  <si>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</si>
  <si>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</si>
  <si>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</si>
  <si>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</si>
  <si>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</si>
  <si>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</si>
  <si>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</si>
  <si>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</si>
  <si>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</si>
  <si>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</si>
  <si>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</si>
  <si>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</si>
  <si>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</si>
  <si>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</si>
  <si>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</si>
  <si>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</si>
  <si>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</si>
  <si>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</si>
  <si>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</si>
  <si>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</si>
  <si>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</si>
  <si>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</si>
  <si>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</si>
  <si>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</si>
  <si>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</si>
  <si>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</si>
  <si>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</si>
  <si>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</si>
  <si>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</si>
  <si>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</si>
  <si>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</si>
  <si>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</si>
  <si>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</si>
  <si>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</si>
  <si>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</si>
  <si>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</si>
  <si>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</si>
  <si>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</si>
  <si>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</si>
  <si>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</si>
  <si>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</si>
  <si>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</si>
  <si>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</si>
  <si>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</si>
  <si>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</si>
  <si>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</si>
  <si>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</si>
  <si>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</si>
  <si>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</si>
  <si>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</si>
  <si>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</si>
  <si>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</si>
  <si>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</si>
  <si>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</si>
  <si>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Viáticos dentro del país</t>
  </si>
  <si>
    <t>Período del 01/10/2017 al 31/10/2017</t>
  </si>
  <si>
    <t>BALANCE DISPONIBLE PARA COMPROMISOS PENDIENTES AL 30/09/2017</t>
  </si>
  <si>
    <t>TOTAL INGRESOS POR PARTIDAS PRESUPUESTARIAS  OCTUBRE 2017</t>
  </si>
  <si>
    <t>Del 1ro. De octubre al 31, 2017</t>
  </si>
  <si>
    <t xml:space="preserve"> - Balance disponible al 30/09/2017</t>
  </si>
  <si>
    <t>BALANCE  DISPONIBLE AL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</si>
</sst>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OCTUBRE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11334824.24</c:v>
                </c:pt>
                <c:pt idx="1">
                  <c:v>3316471.4799999995</c:v>
                </c:pt>
                <c:pt idx="2">
                  <c:v>353725.95</c:v>
                </c:pt>
                <c:pt idx="3">
                  <c:v>0</c:v>
                </c:pt>
                <c:pt idx="4">
                  <c:v>64619.63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OCTUBRE 2017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11334824.24</c:v>
                </c:pt>
                <c:pt idx="1">
                  <c:v>3316471.4799999995</c:v>
                </c:pt>
                <c:pt idx="2">
                  <c:v>353725.95</c:v>
                </c:pt>
                <c:pt idx="3">
                  <c:v>0</c:v>
                </c:pt>
                <c:pt idx="4">
                  <c:v>64619.63</c:v>
                </c:pt>
                <c:pt idx="5">
                  <c:v>0</c:v>
                </c:pt>
                <c:pt idx="6">
                  <c:v>0</c:v>
                </c:pt>
                <c:pt idx="7" formatCode="_(* #,##0.00_);_(* \(#,##0.00\);_(* &quot;-&quot;??_);_(@_)">
                  <c:v>8540214.1300000008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0.48008867625666779</c:v>
                </c:pt>
                <c:pt idx="1">
                  <c:v>0.14046979194061077</c:v>
                </c:pt>
                <c:pt idx="2">
                  <c:v>1.4982131129466218E-2</c:v>
                </c:pt>
                <c:pt idx="3">
                  <c:v>0</c:v>
                </c:pt>
                <c:pt idx="4">
                  <c:v>2.7369769455636178E-3</c:v>
                </c:pt>
                <c:pt idx="5">
                  <c:v>0</c:v>
                </c:pt>
                <c:pt idx="6">
                  <c:v>0</c:v>
                </c:pt>
                <c:pt idx="7">
                  <c:v>0.36172242372769164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opLeftCell="A184" zoomScaleNormal="100" workbookViewId="0">
      <selection activeCell="A33" sqref="A33:XFD33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2"/>
      <c r="B7" s="102"/>
      <c r="C7" s="102"/>
      <c r="D7" s="102"/>
      <c r="E7" s="102"/>
      <c r="F7" s="102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5" t="s">
        <v>175</v>
      </c>
      <c r="B9" s="105"/>
      <c r="C9" s="105"/>
      <c r="D9" s="105"/>
      <c r="E9" s="105"/>
      <c r="F9" s="105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3" t="s">
        <v>173</v>
      </c>
      <c r="B12" s="103"/>
      <c r="C12" s="103"/>
      <c r="D12" s="103"/>
      <c r="E12" s="103"/>
      <c r="F12" s="103"/>
      <c r="G12" s="2"/>
      <c r="H12" s="2"/>
      <c r="K12" s="3"/>
      <c r="L12" s="3"/>
      <c r="M12" s="3"/>
    </row>
    <row r="13" spans="1:13" ht="15.75" x14ac:dyDescent="0.25">
      <c r="A13" s="103" t="s">
        <v>177</v>
      </c>
      <c r="B13" s="103"/>
      <c r="C13" s="103"/>
      <c r="D13" s="103"/>
      <c r="E13" s="103"/>
      <c r="F13" s="103"/>
      <c r="G13" s="2"/>
      <c r="H13" s="2"/>
      <c r="K13" s="3"/>
      <c r="L13" s="3"/>
      <c r="M13" s="3"/>
    </row>
    <row r="14" spans="1:13" ht="15.75" x14ac:dyDescent="0.25">
      <c r="A14" s="103" t="s">
        <v>12</v>
      </c>
      <c r="B14" s="103"/>
      <c r="C14" s="103"/>
      <c r="D14" s="103"/>
      <c r="E14" s="103"/>
      <c r="F14" s="103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5"/>
      <c r="H17" s="105"/>
      <c r="I17" s="105"/>
      <c r="J17" s="105"/>
      <c r="K17" s="105"/>
      <c r="L17" s="105"/>
      <c r="M17" s="105"/>
    </row>
    <row r="18" spans="1:13" ht="16.5" customHeight="1" x14ac:dyDescent="0.2">
      <c r="A18" s="88" t="s">
        <v>178</v>
      </c>
      <c r="B18" s="50"/>
      <c r="C18" s="17"/>
      <c r="D18" s="8"/>
      <c r="E18" s="18"/>
      <c r="F18" s="91">
        <v>41332633.32</v>
      </c>
    </row>
    <row r="19" spans="1:13" ht="16.5" customHeight="1" x14ac:dyDescent="0.2">
      <c r="A19" s="88" t="s">
        <v>179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1871554+23200</f>
        <v>1894754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61486341.200000003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4" t="s">
        <v>34</v>
      </c>
      <c r="B23" s="104"/>
      <c r="C23" s="104"/>
      <c r="D23" s="104"/>
      <c r="E23" s="104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11334824.24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8786191.6300000008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8786191.6300000008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45000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45000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99">
        <v>735932.64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166</v>
      </c>
      <c r="E33" s="82">
        <v>0</v>
      </c>
      <c r="F33" s="16"/>
      <c r="G33" s="43"/>
    </row>
    <row r="34" spans="1:7" x14ac:dyDescent="0.2">
      <c r="A34" s="4"/>
      <c r="B34" s="4">
        <v>1</v>
      </c>
      <c r="C34" s="11">
        <v>5</v>
      </c>
      <c r="D34" s="19" t="s">
        <v>160</v>
      </c>
      <c r="E34" s="82">
        <v>40577.85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174133.99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283775.70999999996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17500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56000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82</v>
      </c>
      <c r="E40" s="95">
        <v>199275.71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1269212.42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584777.65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615388.81999999995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69045.95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11334824.24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3316471.4799999995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812330.36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5703.26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v>233703.02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337409.6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234784.48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62426.51</v>
      </c>
      <c r="F53" s="16"/>
      <c r="G53" s="22"/>
    </row>
    <row r="54" spans="1:7" ht="20.25" customHeight="1" x14ac:dyDescent="0.2">
      <c r="A54" s="9"/>
      <c r="B54" s="9"/>
      <c r="C54" s="20">
        <v>1</v>
      </c>
      <c r="D54" s="15" t="s">
        <v>126</v>
      </c>
      <c r="E54" s="74">
        <v>61596</v>
      </c>
      <c r="F54" s="16"/>
      <c r="G54" s="22"/>
    </row>
    <row r="55" spans="1:7" x14ac:dyDescent="0.2">
      <c r="A55" s="12"/>
      <c r="B55" s="12"/>
      <c r="C55" s="12">
        <v>2</v>
      </c>
      <c r="D55" s="28" t="s">
        <v>91</v>
      </c>
      <c r="E55" s="74">
        <v>830.51</v>
      </c>
      <c r="F55" s="16"/>
      <c r="G55" s="43"/>
    </row>
    <row r="56" spans="1:7" hidden="1" x14ac:dyDescent="0.2">
      <c r="A56" s="9"/>
      <c r="B56" s="9">
        <v>3</v>
      </c>
      <c r="C56" s="9"/>
      <c r="D56" s="8" t="s">
        <v>51</v>
      </c>
      <c r="E56" s="22">
        <f>+E57</f>
        <v>0</v>
      </c>
      <c r="F56" s="16"/>
      <c r="G56" s="22"/>
    </row>
    <row r="57" spans="1:7" hidden="1" x14ac:dyDescent="0.2">
      <c r="A57" s="9"/>
      <c r="B57" s="9"/>
      <c r="C57" s="20">
        <v>1</v>
      </c>
      <c r="D57" s="96" t="s">
        <v>176</v>
      </c>
      <c r="E57" s="95">
        <v>0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84992.25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2377.25</v>
      </c>
      <c r="F59" s="16"/>
      <c r="G59" s="43"/>
    </row>
    <row r="60" spans="1:7" x14ac:dyDescent="0.2">
      <c r="A60" s="12"/>
      <c r="B60" s="12"/>
      <c r="C60" s="12">
        <v>2</v>
      </c>
      <c r="D60" s="28" t="s">
        <v>55</v>
      </c>
      <c r="E60" s="74">
        <v>82375</v>
      </c>
      <c r="F60" s="16"/>
      <c r="G60" s="43"/>
    </row>
    <row r="61" spans="1:7" x14ac:dyDescent="0.2">
      <c r="A61" s="12"/>
      <c r="B61" s="12"/>
      <c r="C61" s="12">
        <v>4</v>
      </c>
      <c r="D61" s="28" t="s">
        <v>56</v>
      </c>
      <c r="E61" s="74">
        <v>240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1516347.32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1135207.32</v>
      </c>
      <c r="F63" s="16"/>
      <c r="G63" s="22"/>
    </row>
    <row r="64" spans="1:7" hidden="1" x14ac:dyDescent="0.2">
      <c r="A64" s="9"/>
      <c r="B64" s="9"/>
      <c r="C64" s="20">
        <v>3</v>
      </c>
      <c r="D64" s="28" t="s">
        <v>143</v>
      </c>
      <c r="E64" s="74">
        <v>0</v>
      </c>
      <c r="F64" s="16"/>
      <c r="G64" s="22"/>
    </row>
    <row r="65" spans="1:7" x14ac:dyDescent="0.2">
      <c r="A65" s="12"/>
      <c r="B65" s="12"/>
      <c r="C65" s="12">
        <v>8</v>
      </c>
      <c r="D65" s="28" t="s">
        <v>92</v>
      </c>
      <c r="E65" s="74">
        <v>381140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24833.279999999999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24833.279999999999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315687.33999999997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v>236241.27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v>79446.070000000007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499854.42</v>
      </c>
      <c r="F73" s="16"/>
      <c r="G73" s="43"/>
    </row>
    <row r="74" spans="1:7" ht="12" customHeight="1" x14ac:dyDescent="0.2">
      <c r="A74" s="9"/>
      <c r="B74" s="9"/>
      <c r="C74" s="20">
        <v>1</v>
      </c>
      <c r="D74" s="15" t="s">
        <v>127</v>
      </c>
      <c r="E74" s="74">
        <v>4720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7239.42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v>185230.3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v>299648.63</v>
      </c>
      <c r="F80" s="16"/>
      <c r="G80" s="43"/>
    </row>
    <row r="81" spans="1:7" ht="12" customHeight="1" x14ac:dyDescent="0.2">
      <c r="A81" s="12"/>
      <c r="B81" s="12"/>
      <c r="C81" s="12">
        <v>8</v>
      </c>
      <c r="D81" s="28" t="s">
        <v>132</v>
      </c>
      <c r="E81" s="74">
        <v>3016.07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3316471.4799999995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353725.95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19490.439999999999</v>
      </c>
      <c r="F85" s="16"/>
      <c r="G85" s="43"/>
    </row>
    <row r="86" spans="1:7" x14ac:dyDescent="0.2">
      <c r="A86" s="12"/>
      <c r="B86" s="12"/>
      <c r="C86" s="12">
        <v>1</v>
      </c>
      <c r="D86" s="15" t="s">
        <v>86</v>
      </c>
      <c r="E86" s="86">
        <v>19490.439999999999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156912.20000000001</v>
      </c>
      <c r="F92" s="16"/>
      <c r="G92" s="43"/>
    </row>
    <row r="93" spans="1:7" hidden="1" x14ac:dyDescent="0.2">
      <c r="A93" s="9"/>
      <c r="B93" s="9"/>
      <c r="C93" s="12">
        <v>1</v>
      </c>
      <c r="D93" s="15" t="s">
        <v>97</v>
      </c>
      <c r="E93" s="74">
        <v>0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156912.20000000001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98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137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138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x14ac:dyDescent="0.2">
      <c r="A102" s="12"/>
      <c r="B102" s="9">
        <v>5</v>
      </c>
      <c r="C102" s="12"/>
      <c r="D102" s="54" t="s">
        <v>64</v>
      </c>
      <c r="E102" s="22">
        <f>SUM(E103:E106)</f>
        <v>279.95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x14ac:dyDescent="0.2">
      <c r="A106" s="12"/>
      <c r="B106" s="12"/>
      <c r="C106" s="12">
        <v>5</v>
      </c>
      <c r="D106" s="28" t="s">
        <v>65</v>
      </c>
      <c r="E106" s="74">
        <v>279.95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122</v>
      </c>
      <c r="E107" s="22">
        <f>SUM(E108:E111)</f>
        <v>22103.66</v>
      </c>
      <c r="F107" s="16"/>
      <c r="G107" s="43"/>
    </row>
    <row r="108" spans="1:7" hidden="1" x14ac:dyDescent="0.2">
      <c r="A108" s="12"/>
      <c r="B108" s="9"/>
      <c r="C108" s="12">
        <v>1</v>
      </c>
      <c r="D108" s="90" t="s">
        <v>167</v>
      </c>
      <c r="E108" s="89">
        <v>0</v>
      </c>
      <c r="F108" s="16"/>
      <c r="G108" s="43"/>
    </row>
    <row r="109" spans="1:7" x14ac:dyDescent="0.2">
      <c r="A109" s="12"/>
      <c r="B109" s="9"/>
      <c r="C109" s="12">
        <v>2</v>
      </c>
      <c r="D109" s="28" t="s">
        <v>144</v>
      </c>
      <c r="E109" s="74">
        <v>2500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149</v>
      </c>
      <c r="E110" s="74">
        <v>19603.66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x14ac:dyDescent="0.2">
      <c r="A112" s="12"/>
      <c r="B112" s="12"/>
      <c r="C112" s="12"/>
      <c r="D112" s="21" t="s">
        <v>54</v>
      </c>
      <c r="E112" s="82">
        <f>+E113+E114</f>
        <v>76163</v>
      </c>
      <c r="F112" s="16"/>
      <c r="G112" s="43"/>
    </row>
    <row r="113" spans="1:7" x14ac:dyDescent="0.2">
      <c r="A113" s="12"/>
      <c r="B113" s="12">
        <v>7</v>
      </c>
      <c r="C113" s="12">
        <v>1</v>
      </c>
      <c r="D113" s="15" t="s">
        <v>10</v>
      </c>
      <c r="E113" s="74">
        <v>76163</v>
      </c>
      <c r="F113" s="16"/>
      <c r="G113" s="43"/>
    </row>
    <row r="114" spans="1:7" hidden="1" x14ac:dyDescent="0.2">
      <c r="A114" s="12"/>
      <c r="B114" s="12"/>
      <c r="C114" s="12">
        <v>2</v>
      </c>
      <c r="D114" s="28" t="s">
        <v>58</v>
      </c>
      <c r="E114" s="74">
        <v>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78776.7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32590.85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879.26</v>
      </c>
      <c r="F117" s="16"/>
      <c r="G117" s="43"/>
    </row>
    <row r="118" spans="1:7" x14ac:dyDescent="0.2">
      <c r="A118" s="12"/>
      <c r="B118" s="12"/>
      <c r="C118" s="12">
        <v>5</v>
      </c>
      <c r="D118" s="28" t="s">
        <v>113</v>
      </c>
      <c r="E118" s="74">
        <v>964.95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95">
        <v>33858.78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115</v>
      </c>
      <c r="E121" s="74">
        <v>10482.86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353725.95</v>
      </c>
      <c r="G122" s="43"/>
    </row>
    <row r="123" spans="1:7" ht="18.95" hidden="1" customHeight="1" x14ac:dyDescent="0.25">
      <c r="A123" s="64" t="s">
        <v>87</v>
      </c>
      <c r="B123" s="67"/>
      <c r="C123" s="67"/>
      <c r="D123" s="66" t="s">
        <v>88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89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100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hidden="1" x14ac:dyDescent="0.2">
      <c r="A127" s="12"/>
      <c r="B127" s="12"/>
      <c r="C127" s="12"/>
      <c r="D127" s="8" t="s">
        <v>90</v>
      </c>
      <c r="E127" s="48"/>
      <c r="F127" s="16">
        <f>+E124</f>
        <v>0</v>
      </c>
      <c r="G127" s="43"/>
    </row>
    <row r="128" spans="1:7" ht="15.75" x14ac:dyDescent="0.25">
      <c r="A128" s="64" t="s">
        <v>60</v>
      </c>
      <c r="B128" s="67"/>
      <c r="C128" s="67"/>
      <c r="D128" s="66" t="s">
        <v>61</v>
      </c>
      <c r="E128" s="63">
        <f>+E129+E139+E137+E135</f>
        <v>64619.63</v>
      </c>
      <c r="F128" s="16"/>
      <c r="G128" s="43"/>
    </row>
    <row r="129" spans="1:8" ht="18" customHeight="1" x14ac:dyDescent="0.2">
      <c r="A129" s="12"/>
      <c r="B129" s="9">
        <v>61</v>
      </c>
      <c r="C129" s="12"/>
      <c r="D129" s="8" t="s">
        <v>59</v>
      </c>
      <c r="E129" s="22">
        <f>SUM(E130:E134)</f>
        <v>64619.63</v>
      </c>
      <c r="F129" s="16"/>
      <c r="G129" s="43"/>
      <c r="H129" s="47"/>
    </row>
    <row r="130" spans="1:8" ht="18" hidden="1" customHeight="1" x14ac:dyDescent="0.2">
      <c r="A130" s="12"/>
      <c r="B130" s="9"/>
      <c r="C130" s="12">
        <v>1</v>
      </c>
      <c r="D130" s="15" t="s">
        <v>73</v>
      </c>
      <c r="E130" s="23">
        <v>0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customHeight="1" x14ac:dyDescent="0.2">
      <c r="A132" s="12"/>
      <c r="B132" s="12"/>
      <c r="C132" s="12">
        <v>614</v>
      </c>
      <c r="D132" s="15" t="s">
        <v>146</v>
      </c>
      <c r="E132" s="74">
        <v>64619.63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162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9">
        <v>69</v>
      </c>
      <c r="C139" s="12"/>
      <c r="D139" s="54" t="s">
        <v>118</v>
      </c>
      <c r="E139" s="22">
        <f>SUM(E141:E142)</f>
        <v>0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163</v>
      </c>
      <c r="E141" s="23">
        <v>0</v>
      </c>
      <c r="F141" s="16"/>
      <c r="G141" s="43"/>
      <c r="H141" s="47"/>
    </row>
    <row r="142" spans="1:8" ht="12.75" hidden="1" customHeight="1" x14ac:dyDescent="0.2">
      <c r="A142" s="12"/>
      <c r="B142" s="12"/>
      <c r="C142" s="12">
        <v>688</v>
      </c>
      <c r="D142" s="90" t="s">
        <v>170</v>
      </c>
      <c r="E142" s="23">
        <v>0</v>
      </c>
      <c r="F142" s="16"/>
      <c r="G142" s="43"/>
      <c r="H142" s="47"/>
    </row>
    <row r="143" spans="1:8" ht="18" customHeight="1" x14ac:dyDescent="0.2">
      <c r="A143" s="12"/>
      <c r="B143" s="12"/>
      <c r="C143" s="12"/>
      <c r="D143" s="8" t="s">
        <v>70</v>
      </c>
      <c r="E143" s="23"/>
      <c r="F143" s="16">
        <f>+E128</f>
        <v>64619.63</v>
      </c>
      <c r="G143" s="43"/>
      <c r="H143" s="47"/>
    </row>
    <row r="144" spans="1:8" ht="15.75" hidden="1" x14ac:dyDescent="0.25">
      <c r="A144" s="64" t="s">
        <v>103</v>
      </c>
      <c r="B144" s="83"/>
      <c r="C144" s="83"/>
      <c r="D144" s="66" t="s">
        <v>61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159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hidden="1" customHeight="1" x14ac:dyDescent="0.2">
      <c r="A152" s="12"/>
      <c r="B152" s="12"/>
      <c r="C152" s="12"/>
      <c r="D152" s="8" t="s">
        <v>157</v>
      </c>
      <c r="E152" s="23"/>
      <c r="F152" s="16">
        <f>+E144</f>
        <v>0</v>
      </c>
      <c r="G152" s="43"/>
      <c r="H152" s="47"/>
    </row>
    <row r="153" spans="1:8" ht="18" hidden="1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0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hidden="1" customHeight="1" x14ac:dyDescent="0.2">
      <c r="A156" s="12"/>
      <c r="B156" s="12">
        <v>74</v>
      </c>
      <c r="C156" s="12"/>
      <c r="D156" s="8" t="s">
        <v>106</v>
      </c>
      <c r="E156" s="22">
        <f>+E157+E158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hidden="1" customHeight="1" x14ac:dyDescent="0.2">
      <c r="A158" s="12"/>
      <c r="B158" s="12"/>
      <c r="C158" s="12">
        <v>742</v>
      </c>
      <c r="D158" s="15" t="s">
        <v>125</v>
      </c>
      <c r="E158" s="98">
        <v>0</v>
      </c>
      <c r="F158" s="16"/>
      <c r="G158" s="43"/>
      <c r="H158" s="47"/>
    </row>
    <row r="159" spans="1:8" ht="18" hidden="1" customHeight="1" x14ac:dyDescent="0.2">
      <c r="A159" s="12"/>
      <c r="B159" s="12"/>
      <c r="C159" s="12"/>
      <c r="D159" s="8" t="s">
        <v>107</v>
      </c>
      <c r="E159" s="23"/>
      <c r="F159" s="16">
        <f>+E153</f>
        <v>0</v>
      </c>
      <c r="G159" s="43"/>
      <c r="H159" s="47"/>
    </row>
    <row r="160" spans="1:8" ht="18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8540214.1300000008</v>
      </c>
      <c r="F160" s="16"/>
      <c r="G160" s="43"/>
      <c r="H160" s="47"/>
    </row>
    <row r="161" spans="1:8" s="79" customFormat="1" ht="18" customHeight="1" x14ac:dyDescent="0.2">
      <c r="A161" s="75"/>
      <c r="B161" s="80">
        <v>84</v>
      </c>
      <c r="C161" s="76"/>
      <c r="D161" s="54" t="s">
        <v>124</v>
      </c>
      <c r="E161" s="22">
        <f>+E162</f>
        <v>23200</v>
      </c>
      <c r="F161" s="77"/>
      <c r="G161" s="43"/>
      <c r="H161" s="78"/>
    </row>
    <row r="162" spans="1:8" s="79" customFormat="1" ht="18" customHeight="1" x14ac:dyDescent="0.2">
      <c r="A162" s="75"/>
      <c r="B162" s="76"/>
      <c r="C162" s="76">
        <v>841</v>
      </c>
      <c r="D162" s="28" t="s">
        <v>125</v>
      </c>
      <c r="E162" s="23">
        <v>23200</v>
      </c>
      <c r="F162" s="77"/>
      <c r="G162" s="43"/>
      <c r="H162" s="78"/>
    </row>
    <row r="163" spans="1:8" s="79" customFormat="1" ht="18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customHeight="1" x14ac:dyDescent="0.2">
      <c r="A165" s="12"/>
      <c r="B165" s="9">
        <v>87</v>
      </c>
      <c r="C165" s="12"/>
      <c r="D165" s="8" t="s">
        <v>109</v>
      </c>
      <c r="E165" s="22">
        <f>+E166</f>
        <v>8517014.1300000008</v>
      </c>
      <c r="F165" s="16"/>
      <c r="G165" s="43"/>
      <c r="H165" s="47"/>
    </row>
    <row r="166" spans="1:8" ht="18" customHeight="1" x14ac:dyDescent="0.2">
      <c r="A166" s="12"/>
      <c r="B166" s="12"/>
      <c r="C166" s="12">
        <v>871</v>
      </c>
      <c r="D166" s="15" t="s">
        <v>110</v>
      </c>
      <c r="E166" s="74">
        <v>8517014.1300000008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8540214.1300000008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23609855.43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37876485.770000003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+F170-37876485.77</f>
        <v>0</v>
      </c>
    </row>
    <row r="186" spans="7:9" x14ac:dyDescent="0.2">
      <c r="G186" s="101" t="s">
        <v>45</v>
      </c>
      <c r="H186" s="101"/>
      <c r="I186" s="101"/>
    </row>
    <row r="187" spans="7:9" x14ac:dyDescent="0.2">
      <c r="G187" s="101" t="s">
        <v>46</v>
      </c>
      <c r="H187" s="101"/>
      <c r="I187" s="101"/>
    </row>
    <row r="188" spans="7:9" x14ac:dyDescent="0.2">
      <c r="G188" s="100">
        <v>43039</v>
      </c>
      <c r="H188" s="100"/>
      <c r="I188" s="100"/>
    </row>
    <row r="191" spans="7:9" x14ac:dyDescent="0.2">
      <c r="G191" s="26" t="str">
        <f>+A21</f>
        <v>DISPONIBLE PARA EL PERIODO</v>
      </c>
      <c r="H191" s="26">
        <f>+F21</f>
        <v>61486341.200000003</v>
      </c>
    </row>
    <row r="192" spans="7:9" x14ac:dyDescent="0.2">
      <c r="G192" s="3" t="s">
        <v>23</v>
      </c>
      <c r="H192" s="3">
        <f>+E25</f>
        <v>11334824.24</v>
      </c>
      <c r="I192" s="44">
        <f>+H192/H202</f>
        <v>0.48008867625666779</v>
      </c>
    </row>
    <row r="193" spans="7:9" x14ac:dyDescent="0.2">
      <c r="G193" s="3" t="s">
        <v>24</v>
      </c>
      <c r="H193" s="3">
        <f>+E46</f>
        <v>3316471.4799999995</v>
      </c>
      <c r="I193" s="44">
        <f>+H193/H202</f>
        <v>0.14046979194061077</v>
      </c>
    </row>
    <row r="194" spans="7:9" x14ac:dyDescent="0.2">
      <c r="G194" s="3" t="s">
        <v>25</v>
      </c>
      <c r="H194" s="3">
        <f>+E84</f>
        <v>353725.95</v>
      </c>
      <c r="I194" s="44">
        <f>+H194/H202</f>
        <v>1.4982131129466218E-2</v>
      </c>
    </row>
    <row r="195" spans="7:9" x14ac:dyDescent="0.2">
      <c r="G195" s="3" t="s">
        <v>67</v>
      </c>
      <c r="H195" s="3">
        <f>+F127</f>
        <v>0</v>
      </c>
      <c r="I195" s="44">
        <f>+H195/H203</f>
        <v>0</v>
      </c>
    </row>
    <row r="196" spans="7:9" x14ac:dyDescent="0.2">
      <c r="G196" s="3" t="s">
        <v>63</v>
      </c>
      <c r="H196" s="3">
        <f>+E128</f>
        <v>64619.63</v>
      </c>
      <c r="I196" s="44">
        <f>+H196/H202</f>
        <v>2.7369769455636178E-3</v>
      </c>
    </row>
    <row r="197" spans="7:9" x14ac:dyDescent="0.2">
      <c r="G197" s="3" t="s">
        <v>158</v>
      </c>
      <c r="H197" s="3">
        <f>+F152</f>
        <v>0</v>
      </c>
      <c r="I197" s="44">
        <f>+H197/H203</f>
        <v>0</v>
      </c>
    </row>
    <row r="198" spans="7:9" x14ac:dyDescent="0.2">
      <c r="G198" s="3" t="s">
        <v>120</v>
      </c>
      <c r="H198" s="3">
        <f>+F159</f>
        <v>0</v>
      </c>
      <c r="I198" s="44">
        <f>+H198/H202</f>
        <v>0</v>
      </c>
    </row>
    <row r="199" spans="7:9" x14ac:dyDescent="0.2">
      <c r="G199" s="3" t="s">
        <v>121</v>
      </c>
      <c r="H199" s="87">
        <f>+F167</f>
        <v>8540214.1300000008</v>
      </c>
      <c r="I199" s="44">
        <f>+H199/H202</f>
        <v>0.36172242372769164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23609855.43</v>
      </c>
      <c r="I202" s="44">
        <f>SUM(I192:I201)</f>
        <v>1</v>
      </c>
    </row>
    <row r="203" spans="7:9" x14ac:dyDescent="0.2">
      <c r="G203" s="26" t="s">
        <v>33</v>
      </c>
      <c r="H203" s="26">
        <f>+H191-H202</f>
        <v>37876485.770000003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26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5" t="s">
        <v>175</v>
      </c>
      <c r="B8" s="105"/>
      <c r="C8" s="105"/>
      <c r="D8" s="105"/>
      <c r="E8" s="105"/>
      <c r="F8" s="105"/>
      <c r="G8" s="105"/>
    </row>
    <row r="9" spans="1:9" ht="21.75" customHeight="1" x14ac:dyDescent="0.5">
      <c r="A9" s="25"/>
      <c r="D9" s="111" t="s">
        <v>85</v>
      </c>
      <c r="E9" s="111"/>
      <c r="F9" s="111"/>
      <c r="G9" s="111"/>
      <c r="H9" s="111"/>
      <c r="I9" s="111"/>
    </row>
    <row r="10" spans="1:9" x14ac:dyDescent="0.2">
      <c r="A10" s="6"/>
      <c r="B10" s="6"/>
      <c r="C10" s="6"/>
      <c r="D10" s="1"/>
    </row>
    <row r="11" spans="1:9" ht="18.75" x14ac:dyDescent="0.2">
      <c r="A11" s="112" t="s">
        <v>171</v>
      </c>
      <c r="B11" s="112"/>
      <c r="C11" s="112"/>
      <c r="D11" s="112"/>
      <c r="E11" s="112"/>
      <c r="F11" s="112"/>
    </row>
    <row r="12" spans="1:9" ht="15.75" x14ac:dyDescent="0.25">
      <c r="A12" s="103" t="s">
        <v>30</v>
      </c>
      <c r="B12" s="103"/>
      <c r="C12" s="103"/>
      <c r="D12" s="103"/>
      <c r="E12" s="103"/>
      <c r="F12" s="103"/>
      <c r="G12" s="103"/>
    </row>
    <row r="13" spans="1:9" ht="15.75" x14ac:dyDescent="0.25">
      <c r="A13" s="103" t="s">
        <v>180</v>
      </c>
      <c r="B13" s="103"/>
      <c r="C13" s="103"/>
      <c r="D13" s="103"/>
      <c r="E13" s="103"/>
      <c r="F13" s="103"/>
      <c r="G13" s="103"/>
    </row>
    <row r="14" spans="1:9" ht="15.75" x14ac:dyDescent="0.25">
      <c r="A14" s="103" t="s">
        <v>12</v>
      </c>
      <c r="B14" s="103"/>
      <c r="C14" s="103"/>
      <c r="D14" s="103"/>
      <c r="E14" s="103"/>
      <c r="F14" s="103"/>
      <c r="G14" s="103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3" t="s">
        <v>85</v>
      </c>
      <c r="B17" s="103"/>
      <c r="C17" s="103"/>
      <c r="D17" s="103"/>
      <c r="E17" s="103"/>
      <c r="F17" s="103"/>
      <c r="G17" s="103"/>
    </row>
    <row r="18" spans="1:7" ht="15.75" x14ac:dyDescent="0.25">
      <c r="A18" s="103"/>
      <c r="B18" s="103"/>
      <c r="C18" s="103"/>
      <c r="D18" s="103"/>
      <c r="E18" s="103"/>
      <c r="F18" s="103"/>
      <c r="G18" s="103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7" t="s">
        <v>27</v>
      </c>
      <c r="B21" s="107"/>
      <c r="C21" s="107"/>
      <c r="D21" s="107"/>
      <c r="E21" s="32"/>
      <c r="F21" s="32"/>
      <c r="G21" s="31" t="s">
        <v>28</v>
      </c>
    </row>
    <row r="22" spans="1:7" ht="43.5" customHeight="1" x14ac:dyDescent="0.25">
      <c r="A22" s="106" t="s">
        <v>181</v>
      </c>
      <c r="B22" s="106"/>
      <c r="C22" s="106"/>
      <c r="D22" s="106"/>
      <c r="E22" s="34"/>
      <c r="F22" s="34"/>
      <c r="G22" s="38">
        <v>41332633.32</v>
      </c>
    </row>
    <row r="23" spans="1:7" ht="40.5" customHeight="1" x14ac:dyDescent="0.25">
      <c r="A23" s="106" t="s">
        <v>71</v>
      </c>
      <c r="B23" s="106"/>
      <c r="C23" s="106"/>
      <c r="D23" s="106"/>
      <c r="E23" s="34"/>
      <c r="F23" s="35"/>
      <c r="G23" s="39">
        <f>+ejecucion!F19+ejecucion!F20</f>
        <v>20153707.879999999</v>
      </c>
    </row>
    <row r="24" spans="1:7" ht="30" customHeight="1" x14ac:dyDescent="0.25">
      <c r="A24" s="109" t="s">
        <v>43</v>
      </c>
      <c r="B24" s="109"/>
      <c r="C24" s="109"/>
      <c r="D24" s="109"/>
      <c r="E24" s="35"/>
      <c r="F24" s="35"/>
      <c r="G24" s="40">
        <f>+G22+G23</f>
        <v>61486341.200000003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9" t="s">
        <v>29</v>
      </c>
      <c r="B26" s="109"/>
      <c r="C26" s="36"/>
      <c r="D26" s="35"/>
      <c r="E26" s="35"/>
      <c r="F26" s="35"/>
      <c r="G26" s="35"/>
    </row>
    <row r="27" spans="1:7" ht="30" customHeight="1" x14ac:dyDescent="0.25">
      <c r="A27" s="110" t="s">
        <v>31</v>
      </c>
      <c r="B27" s="110"/>
      <c r="C27" s="110"/>
      <c r="D27" s="110"/>
      <c r="E27" s="35"/>
      <c r="F27" s="38"/>
      <c r="G27" s="38">
        <f>+ejecucion!F169</f>
        <v>23609855.43</v>
      </c>
    </row>
    <row r="28" spans="1:7" ht="30" customHeight="1" thickBot="1" x14ac:dyDescent="0.3">
      <c r="A28" s="108" t="s">
        <v>182</v>
      </c>
      <c r="B28" s="108"/>
      <c r="C28" s="108"/>
      <c r="D28" s="108"/>
      <c r="E28" s="38"/>
      <c r="F28" s="37"/>
      <c r="G28" s="41">
        <f>+G24-G27</f>
        <v>37876485.770000003</v>
      </c>
    </row>
    <row r="29" spans="1:7" ht="30" customHeight="1" thickTop="1" x14ac:dyDescent="0.25">
      <c r="A29" s="108"/>
      <c r="B29" s="108"/>
      <c r="C29" s="108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2017-11-09T12:40:12Z</dcterms:modified>
</cp:coreProperties>
</file>