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<sst xmlns="http://schemas.openxmlformats.org/spreadsheetml/2006/main" count="193" uniqueCount="183">
  <si>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</si>
  <si>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</si>
  <si>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</si>
  <si>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</si>
  <si>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</si>
  <si>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</si>
  <si>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</si>
  <si>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</si>
  <si>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</si>
  <si>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</si>
  <si>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</si>
  <si>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</si>
  <si>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</si>
  <si>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</si>
  <si>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</si>
  <si>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</si>
  <si>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</si>
  <si>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</si>
  <si>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</si>
  <si>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</si>
  <si>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</si>
  <si>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</si>
  <si>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</si>
  <si>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</si>
  <si>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</si>
  <si>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</si>
  <si>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</si>
  <si>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</si>
  <si>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</si>
  <si>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</si>
  <si>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</si>
  <si>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</si>
  <si>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</si>
  <si>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</si>
  <si>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</si>
  <si>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</si>
  <si>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</si>
  <si>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</si>
  <si>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</si>
  <si>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</si>
  <si>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</si>
  <si>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</si>
  <si>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</si>
  <si>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</si>
  <si>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</si>
  <si>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</si>
  <si>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</si>
  <si>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</si>
  <si>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</si>
  <si>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</si>
  <si>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</si>
  <si>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</si>
  <si>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</si>
  <si>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</si>
  <si>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</si>
  <si>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</si>
  <si>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</si>
  <si>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</si>
  <si>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</si>
  <si>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</si>
  <si>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</si>
  <si>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</si>
  <si>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</si>
  <si>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</si>
  <si>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</si>
  <si>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</si>
  <si>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</si>
  <si>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</si>
  <si>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</si>
  <si>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</si>
  <si>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</si>
  <si>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</si>
  <si>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</si>
  <si>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</si>
  <si>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</si>
  <si>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</si>
  <si>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</si>
  <si>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</si>
  <si>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</si>
  <si>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</si>
  <si>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</si>
  <si>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</si>
  <si>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</si>
  <si>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</si>
  <si>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</si>
  <si>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</si>
  <si>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</si>
  <si>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</si>
  <si>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</si>
  <si>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</si>
  <si>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</si>
  <si>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</si>
  <si>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</si>
  <si>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</si>
  <si>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</si>
  <si>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</si>
  <si>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</si>
  <si>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</si>
  <si>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</si>
  <si>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</si>
  <si>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</si>
  <si>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</si>
  <si>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</si>
  <si>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</si>
  <si>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</si>
  <si>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</si>
  <si>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</si>
  <si>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</si>
  <si>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</si>
  <si>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</si>
  <si>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</si>
  <si>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</si>
  <si>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</si>
  <si>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</si>
  <si>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</si>
  <si>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</si>
  <si>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</si>
  <si>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</si>
  <si>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</si>
  <si>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</si>
  <si>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</si>
  <si>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</si>
  <si>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</si>
  <si>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</si>
  <si>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</si>
  <si>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</si>
  <si>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</si>
  <si>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</si>
  <si>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</si>
  <si>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</si>
  <si>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</si>
  <si>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</si>
  <si>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</si>
  <si>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</si>
  <si>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</si>
  <si>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</si>
  <si>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</si>
  <si>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</si>
  <si>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</si>
  <si>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</si>
  <si>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</si>
  <si>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</si>
  <si>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</si>
  <si>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</si>
  <si>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</si>
  <si>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</si>
  <si>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</si>
  <si>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</si>
  <si>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</si>
  <si>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</si>
  <si>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</si>
  <si>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</si>
  <si>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</si>
  <si>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</si>
  <si>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</si>
  <si>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</si>
  <si>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</si>
  <si>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</si>
  <si>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</si>
  <si>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</si>
  <si>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</si>
  <si>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</si>
  <si>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</si>
  <si>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</si>
  <si>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</si>
  <si>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</si>
  <si>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</si>
  <si>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</si>
  <si>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</si>
  <si>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</si>
  <si>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</si>
  <si>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</si>
  <si>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</si>
  <si>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</si>
  <si>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</si>
  <si>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</si>
  <si>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Viáticos dentro del país</t>
  </si>
  <si>
    <t>Del 1ro. De septiembre al 30, 2017</t>
  </si>
  <si>
    <t xml:space="preserve"> - Balance disponible al 31/08/2017</t>
  </si>
  <si>
    <t>BALANCE  DISPONIBLE AL 30/09/2017</t>
  </si>
  <si>
    <t>Período del 01/09/2017 al 30/09/2017</t>
  </si>
  <si>
    <t>BALANCE DISPONIBLE PARA COMPROMISOS PENDIENTES AL 31/08/2017</t>
  </si>
  <si>
    <t>TOTAL INGRESOS POR PARTIDAS PRESUPUESTARIAS 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</si>
</sst>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SEPTIEMBRE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21326965.669999998</c:v>
                </c:pt>
                <c:pt idx="1">
                  <c:v>8239240.2699999996</c:v>
                </c:pt>
                <c:pt idx="2">
                  <c:v>253435.63</c:v>
                </c:pt>
                <c:pt idx="3">
                  <c:v>20000</c:v>
                </c:pt>
                <c:pt idx="4">
                  <c:v>6610744.0199999996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SEPTIEMBRE 2017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21326965.669999998</c:v>
                </c:pt>
                <c:pt idx="1">
                  <c:v>8239240.2699999996</c:v>
                </c:pt>
                <c:pt idx="2">
                  <c:v>253435.63</c:v>
                </c:pt>
                <c:pt idx="3">
                  <c:v>20000</c:v>
                </c:pt>
                <c:pt idx="4">
                  <c:v>6610744.0199999996</c:v>
                </c:pt>
                <c:pt idx="5">
                  <c:v>2935639.46</c:v>
                </c:pt>
                <c:pt idx="6">
                  <c:v>-14508215.359999999</c:v>
                </c:pt>
                <c:pt idx="7" formatCode="_(* #,##0.00_);_(* \(#,##0.00\);_(* &quot;-&quot;??_);_(@_)">
                  <c:v>12800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0.85682777302832713</c:v>
                </c:pt>
                <c:pt idx="1">
                  <c:v>0.33101801734130204</c:v>
                </c:pt>
                <c:pt idx="2">
                  <c:v>1.0181977587387897E-2</c:v>
                </c:pt>
                <c:pt idx="3">
                  <c:v>4.8387916262577975E-4</c:v>
                </c:pt>
                <c:pt idx="4">
                  <c:v>0.2655918879582897</c:v>
                </c:pt>
                <c:pt idx="5">
                  <c:v>7.1024738183799813E-2</c:v>
                </c:pt>
                <c:pt idx="6">
                  <c:v>-0.58287906727446659</c:v>
                </c:pt>
                <c:pt idx="7">
                  <c:v>5.1425015937405915E-4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opLeftCell="A146" zoomScaleNormal="100" workbookViewId="0">
      <selection activeCell="F19" sqref="F19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2"/>
      <c r="B7" s="102"/>
      <c r="C7" s="102"/>
      <c r="D7" s="102"/>
      <c r="E7" s="102"/>
      <c r="F7" s="102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5" t="s">
        <v>175</v>
      </c>
      <c r="B9" s="105"/>
      <c r="C9" s="105"/>
      <c r="D9" s="105"/>
      <c r="E9" s="105"/>
      <c r="F9" s="105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3" t="s">
        <v>173</v>
      </c>
      <c r="B12" s="103"/>
      <c r="C12" s="103"/>
      <c r="D12" s="103"/>
      <c r="E12" s="103"/>
      <c r="F12" s="103"/>
      <c r="G12" s="2"/>
      <c r="H12" s="2"/>
      <c r="K12" s="3"/>
      <c r="L12" s="3"/>
      <c r="M12" s="3"/>
    </row>
    <row r="13" spans="1:13" ht="15.75" x14ac:dyDescent="0.25">
      <c r="A13" s="103" t="s">
        <v>180</v>
      </c>
      <c r="B13" s="103"/>
      <c r="C13" s="103"/>
      <c r="D13" s="103"/>
      <c r="E13" s="103"/>
      <c r="F13" s="103"/>
      <c r="G13" s="2"/>
      <c r="H13" s="2"/>
      <c r="K13" s="3"/>
      <c r="L13" s="3"/>
      <c r="M13" s="3"/>
    </row>
    <row r="14" spans="1:13" ht="15.75" x14ac:dyDescent="0.25">
      <c r="A14" s="103" t="s">
        <v>12</v>
      </c>
      <c r="B14" s="103"/>
      <c r="C14" s="103"/>
      <c r="D14" s="103"/>
      <c r="E14" s="103"/>
      <c r="F14" s="103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5"/>
      <c r="H17" s="105"/>
      <c r="I17" s="105"/>
      <c r="J17" s="105"/>
      <c r="K17" s="105"/>
      <c r="L17" s="105"/>
      <c r="M17" s="105"/>
    </row>
    <row r="18" spans="1:13" ht="16.5" customHeight="1" x14ac:dyDescent="0.2">
      <c r="A18" s="88" t="s">
        <v>181</v>
      </c>
      <c r="B18" s="50"/>
      <c r="C18" s="17"/>
      <c r="D18" s="8"/>
      <c r="E18" s="18"/>
      <c r="F18" s="91">
        <v>47498149.799999997</v>
      </c>
    </row>
    <row r="19" spans="1:13" ht="16.5" customHeight="1" x14ac:dyDescent="0.2">
      <c r="A19" s="88" t="s">
        <v>182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453339.33+12800</f>
        <v>466139.33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66223243.00999999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4" t="s">
        <v>34</v>
      </c>
      <c r="B23" s="104"/>
      <c r="C23" s="104"/>
      <c r="D23" s="104"/>
      <c r="E23" s="104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21326965.669999998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8940891.6300000008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8940891.6300000008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40500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40500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99">
        <v>748449.3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166</v>
      </c>
      <c r="E33" s="82">
        <v>0</v>
      </c>
      <c r="F33" s="16"/>
      <c r="G33" s="43"/>
    </row>
    <row r="34" spans="1:7" hidden="1" x14ac:dyDescent="0.2">
      <c r="A34" s="4"/>
      <c r="B34" s="4">
        <v>1</v>
      </c>
      <c r="C34" s="11">
        <v>5</v>
      </c>
      <c r="D34" s="19" t="s">
        <v>160</v>
      </c>
      <c r="E34" s="82">
        <v>0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315913.17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9990500.5099999998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60500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x14ac:dyDescent="0.2">
      <c r="A40" s="12"/>
      <c r="B40" s="12"/>
      <c r="C40" s="12">
        <v>6</v>
      </c>
      <c r="D40" s="15" t="s">
        <v>82</v>
      </c>
      <c r="E40" s="95">
        <v>9899500.5099999998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1290711.0599999998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595426.81999999995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626053.02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69231.22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21326965.669999998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8239240.2699999996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797170.01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6113.11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v>220632.6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337376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232318.3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240218</v>
      </c>
      <c r="F53" s="16"/>
      <c r="G53" s="22"/>
    </row>
    <row r="54" spans="1:7" ht="20.25" customHeight="1" x14ac:dyDescent="0.2">
      <c r="A54" s="9"/>
      <c r="B54" s="9"/>
      <c r="C54" s="20">
        <v>1</v>
      </c>
      <c r="D54" s="15" t="s">
        <v>126</v>
      </c>
      <c r="E54" s="74">
        <v>240012</v>
      </c>
      <c r="F54" s="16"/>
      <c r="G54" s="22"/>
    </row>
    <row r="55" spans="1:7" x14ac:dyDescent="0.2">
      <c r="A55" s="12"/>
      <c r="B55" s="12"/>
      <c r="C55" s="12">
        <v>2</v>
      </c>
      <c r="D55" s="28" t="s">
        <v>91</v>
      </c>
      <c r="E55" s="74">
        <v>206</v>
      </c>
      <c r="F55" s="16"/>
      <c r="G55" s="43"/>
    </row>
    <row r="56" spans="1:7" hidden="1" x14ac:dyDescent="0.2">
      <c r="A56" s="9"/>
      <c r="B56" s="9">
        <v>3</v>
      </c>
      <c r="C56" s="9"/>
      <c r="D56" s="8" t="s">
        <v>51</v>
      </c>
      <c r="E56" s="22">
        <f>+E57</f>
        <v>0</v>
      </c>
      <c r="F56" s="16"/>
      <c r="G56" s="22"/>
    </row>
    <row r="57" spans="1:7" hidden="1" x14ac:dyDescent="0.2">
      <c r="A57" s="9"/>
      <c r="B57" s="9"/>
      <c r="C57" s="20">
        <v>1</v>
      </c>
      <c r="D57" s="96" t="s">
        <v>176</v>
      </c>
      <c r="E57" s="95">
        <v>0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7105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2980</v>
      </c>
      <c r="F59" s="16"/>
      <c r="G59" s="43"/>
    </row>
    <row r="60" spans="1:7" x14ac:dyDescent="0.2">
      <c r="A60" s="12"/>
      <c r="B60" s="12"/>
      <c r="C60" s="12">
        <v>2</v>
      </c>
      <c r="D60" s="28" t="s">
        <v>55</v>
      </c>
      <c r="E60" s="74">
        <v>4065</v>
      </c>
      <c r="F60" s="16"/>
      <c r="G60" s="43"/>
    </row>
    <row r="61" spans="1:7" x14ac:dyDescent="0.2">
      <c r="A61" s="12"/>
      <c r="B61" s="12"/>
      <c r="C61" s="12">
        <v>4</v>
      </c>
      <c r="D61" s="28" t="s">
        <v>56</v>
      </c>
      <c r="E61" s="74">
        <v>60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2109653.73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1135207.32</v>
      </c>
      <c r="F63" s="16"/>
      <c r="G63" s="22"/>
    </row>
    <row r="64" spans="1:7" x14ac:dyDescent="0.2">
      <c r="A64" s="9"/>
      <c r="B64" s="9"/>
      <c r="C64" s="20">
        <v>3</v>
      </c>
      <c r="D64" s="28" t="s">
        <v>143</v>
      </c>
      <c r="E64" s="74">
        <v>593306.41</v>
      </c>
      <c r="F64" s="16"/>
      <c r="G64" s="22"/>
    </row>
    <row r="65" spans="1:7" x14ac:dyDescent="0.2">
      <c r="A65" s="12"/>
      <c r="B65" s="12"/>
      <c r="C65" s="12">
        <v>8</v>
      </c>
      <c r="D65" s="28" t="s">
        <v>92</v>
      </c>
      <c r="E65" s="74">
        <v>381140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24833.279999999999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24833.279999999999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205166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v>133797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v>71369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4855094.25</v>
      </c>
      <c r="F73" s="16"/>
      <c r="G73" s="43"/>
    </row>
    <row r="74" spans="1:7" ht="12" hidden="1" customHeight="1" x14ac:dyDescent="0.2">
      <c r="A74" s="9"/>
      <c r="B74" s="9"/>
      <c r="C74" s="20">
        <v>1</v>
      </c>
      <c r="D74" s="15" t="s">
        <v>127</v>
      </c>
      <c r="E74" s="74">
        <v>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7239.42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v>184404.3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v>4663450.53</v>
      </c>
      <c r="F80" s="16"/>
      <c r="G80" s="43"/>
    </row>
    <row r="81" spans="1:7" ht="12" hidden="1" customHeight="1" x14ac:dyDescent="0.2">
      <c r="A81" s="12"/>
      <c r="B81" s="12"/>
      <c r="C81" s="12">
        <v>8</v>
      </c>
      <c r="D81" s="28" t="s">
        <v>132</v>
      </c>
      <c r="E81" s="74">
        <v>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8239240.2699999996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253435.63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132301.29</v>
      </c>
      <c r="F85" s="16"/>
      <c r="G85" s="43"/>
    </row>
    <row r="86" spans="1:7" x14ac:dyDescent="0.2">
      <c r="A86" s="12"/>
      <c r="B86" s="12"/>
      <c r="C86" s="12">
        <v>1</v>
      </c>
      <c r="D86" s="15" t="s">
        <v>86</v>
      </c>
      <c r="E86" s="86">
        <v>132301.29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2075</v>
      </c>
      <c r="F92" s="16"/>
      <c r="G92" s="43"/>
    </row>
    <row r="93" spans="1:7" hidden="1" x14ac:dyDescent="0.2">
      <c r="A93" s="9"/>
      <c r="B93" s="9"/>
      <c r="C93" s="12">
        <v>1</v>
      </c>
      <c r="D93" s="15" t="s">
        <v>97</v>
      </c>
      <c r="E93" s="74">
        <v>0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2075</v>
      </c>
      <c r="F94" s="16"/>
      <c r="G94" s="43"/>
    </row>
    <row r="95" spans="1:7" hidden="1" x14ac:dyDescent="0.2">
      <c r="A95" s="9"/>
      <c r="B95" s="9"/>
      <c r="C95" s="12">
        <v>3</v>
      </c>
      <c r="D95" s="28" t="s">
        <v>98</v>
      </c>
      <c r="E95" s="23">
        <v>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hidden="1" x14ac:dyDescent="0.2">
      <c r="A98" s="9"/>
      <c r="B98" s="9">
        <v>4</v>
      </c>
      <c r="C98" s="9"/>
      <c r="D98" s="21" t="s">
        <v>137</v>
      </c>
      <c r="E98" s="22">
        <f>SUM(E99:E100)+E101</f>
        <v>0</v>
      </c>
      <c r="F98" s="16"/>
      <c r="G98" s="43"/>
    </row>
    <row r="99" spans="1:7" hidden="1" x14ac:dyDescent="0.2">
      <c r="A99" s="12"/>
      <c r="B99" s="12"/>
      <c r="C99" s="12">
        <v>1</v>
      </c>
      <c r="D99" s="2" t="s">
        <v>138</v>
      </c>
      <c r="E99" s="74">
        <v>0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x14ac:dyDescent="0.2">
      <c r="A102" s="12"/>
      <c r="B102" s="9">
        <v>5</v>
      </c>
      <c r="C102" s="12"/>
      <c r="D102" s="54" t="s">
        <v>64</v>
      </c>
      <c r="E102" s="22">
        <f>SUM(E103:E106)</f>
        <v>1710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x14ac:dyDescent="0.2">
      <c r="A106" s="12"/>
      <c r="B106" s="12"/>
      <c r="C106" s="12">
        <v>5</v>
      </c>
      <c r="D106" s="28" t="s">
        <v>65</v>
      </c>
      <c r="E106" s="74">
        <v>1710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122</v>
      </c>
      <c r="E107" s="22">
        <f>SUM(E108:E111)</f>
        <v>1265</v>
      </c>
      <c r="F107" s="16"/>
      <c r="G107" s="43"/>
    </row>
    <row r="108" spans="1:7" hidden="1" x14ac:dyDescent="0.2">
      <c r="A108" s="12"/>
      <c r="B108" s="9"/>
      <c r="C108" s="12">
        <v>1</v>
      </c>
      <c r="D108" s="90" t="s">
        <v>167</v>
      </c>
      <c r="E108" s="89">
        <v>0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144</v>
      </c>
      <c r="E109" s="74">
        <v>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149</v>
      </c>
      <c r="E110" s="74">
        <v>1265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x14ac:dyDescent="0.2">
      <c r="A112" s="12"/>
      <c r="B112" s="12"/>
      <c r="C112" s="12"/>
      <c r="D112" s="21" t="s">
        <v>54</v>
      </c>
      <c r="E112" s="82">
        <f>+E113+E114</f>
        <v>65477.82</v>
      </c>
      <c r="F112" s="16"/>
      <c r="G112" s="43"/>
    </row>
    <row r="113" spans="1:7" x14ac:dyDescent="0.2">
      <c r="A113" s="12"/>
      <c r="B113" s="12">
        <v>7</v>
      </c>
      <c r="C113" s="12">
        <v>1</v>
      </c>
      <c r="D113" s="15" t="s">
        <v>10</v>
      </c>
      <c r="E113" s="74">
        <v>64980</v>
      </c>
      <c r="F113" s="16"/>
      <c r="G113" s="43"/>
    </row>
    <row r="114" spans="1:7" x14ac:dyDescent="0.2">
      <c r="A114" s="12"/>
      <c r="B114" s="12"/>
      <c r="C114" s="12">
        <v>2</v>
      </c>
      <c r="D114" s="28" t="s">
        <v>58</v>
      </c>
      <c r="E114" s="74">
        <v>497.82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50606.520000000004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399.9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50011.62</v>
      </c>
      <c r="F117" s="16"/>
      <c r="G117" s="43"/>
    </row>
    <row r="118" spans="1:7" hidden="1" x14ac:dyDescent="0.2">
      <c r="A118" s="12"/>
      <c r="B118" s="12"/>
      <c r="C118" s="12">
        <v>5</v>
      </c>
      <c r="D118" s="28" t="s">
        <v>113</v>
      </c>
      <c r="E118" s="74">
        <v>0</v>
      </c>
      <c r="F118" s="16"/>
      <c r="G118" s="43"/>
    </row>
    <row r="119" spans="1:7" hidden="1" x14ac:dyDescent="0.2">
      <c r="A119" s="12"/>
      <c r="B119" s="12"/>
      <c r="C119" s="12">
        <v>6</v>
      </c>
      <c r="D119" s="15" t="s">
        <v>0</v>
      </c>
      <c r="E119" s="95">
        <v>0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115</v>
      </c>
      <c r="E121" s="74">
        <v>195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253435.63</v>
      </c>
      <c r="G122" s="43"/>
    </row>
    <row r="123" spans="1:7" ht="18.95" customHeight="1" x14ac:dyDescent="0.25">
      <c r="A123" s="64" t="s">
        <v>87</v>
      </c>
      <c r="B123" s="67"/>
      <c r="C123" s="67"/>
      <c r="D123" s="66" t="s">
        <v>88</v>
      </c>
      <c r="E123" s="63">
        <f>+E124</f>
        <v>20000</v>
      </c>
      <c r="F123" s="16"/>
      <c r="G123" s="43"/>
    </row>
    <row r="124" spans="1:7" x14ac:dyDescent="0.2">
      <c r="A124" s="9"/>
      <c r="B124" s="9">
        <v>1</v>
      </c>
      <c r="C124" s="9"/>
      <c r="D124" s="8" t="s">
        <v>89</v>
      </c>
      <c r="E124" s="22">
        <f>SUM(E125:E126)</f>
        <v>20000</v>
      </c>
      <c r="F124" s="16"/>
      <c r="G124" s="43"/>
    </row>
    <row r="125" spans="1:7" x14ac:dyDescent="0.2">
      <c r="A125" s="12"/>
      <c r="B125" s="12"/>
      <c r="C125" s="12">
        <v>2</v>
      </c>
      <c r="D125" s="15" t="s">
        <v>100</v>
      </c>
      <c r="E125" s="74">
        <v>20000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x14ac:dyDescent="0.2">
      <c r="A127" s="12"/>
      <c r="B127" s="12"/>
      <c r="C127" s="12"/>
      <c r="D127" s="8" t="s">
        <v>90</v>
      </c>
      <c r="E127" s="48"/>
      <c r="F127" s="16">
        <f>+E124</f>
        <v>20000</v>
      </c>
      <c r="G127" s="43"/>
    </row>
    <row r="128" spans="1:7" ht="15.75" x14ac:dyDescent="0.25">
      <c r="A128" s="64" t="s">
        <v>60</v>
      </c>
      <c r="B128" s="67"/>
      <c r="C128" s="67"/>
      <c r="D128" s="66" t="s">
        <v>61</v>
      </c>
      <c r="E128" s="63">
        <f>+E129+E139+E137+E135</f>
        <v>6610744.0199999996</v>
      </c>
      <c r="F128" s="16"/>
      <c r="G128" s="43"/>
    </row>
    <row r="129" spans="1:8" ht="18" customHeight="1" x14ac:dyDescent="0.2">
      <c r="A129" s="12"/>
      <c r="B129" s="9">
        <v>61</v>
      </c>
      <c r="C129" s="12"/>
      <c r="D129" s="8" t="s">
        <v>59</v>
      </c>
      <c r="E129" s="22">
        <f>SUM(E130:E134)</f>
        <v>1489223.3099999998</v>
      </c>
      <c r="F129" s="16"/>
      <c r="G129" s="43"/>
      <c r="H129" s="47"/>
    </row>
    <row r="130" spans="1:8" ht="18" customHeight="1" x14ac:dyDescent="0.2">
      <c r="A130" s="12"/>
      <c r="B130" s="9"/>
      <c r="C130" s="12">
        <v>1</v>
      </c>
      <c r="D130" s="15" t="s">
        <v>73</v>
      </c>
      <c r="E130" s="23">
        <v>899485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customHeight="1" x14ac:dyDescent="0.2">
      <c r="A132" s="12"/>
      <c r="B132" s="12"/>
      <c r="C132" s="12">
        <v>614</v>
      </c>
      <c r="D132" s="15" t="s">
        <v>146</v>
      </c>
      <c r="E132" s="74">
        <v>315306.11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customHeight="1" x14ac:dyDescent="0.2">
      <c r="A134" s="12"/>
      <c r="B134" s="12"/>
      <c r="C134" s="12">
        <v>9</v>
      </c>
      <c r="D134" s="15" t="s">
        <v>162</v>
      </c>
      <c r="E134" s="74">
        <v>274432.2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customHeight="1" x14ac:dyDescent="0.2">
      <c r="A139" s="12"/>
      <c r="B139" s="9">
        <v>69</v>
      </c>
      <c r="C139" s="12"/>
      <c r="D139" s="54" t="s">
        <v>118</v>
      </c>
      <c r="E139" s="22">
        <f>SUM(E141:E142)</f>
        <v>5121520.71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customHeight="1" x14ac:dyDescent="0.2">
      <c r="A141" s="12"/>
      <c r="B141" s="12"/>
      <c r="C141" s="12">
        <v>683</v>
      </c>
      <c r="D141" s="28" t="s">
        <v>163</v>
      </c>
      <c r="E141" s="23">
        <v>2744246.69</v>
      </c>
      <c r="F141" s="16"/>
      <c r="G141" s="43"/>
      <c r="H141" s="47"/>
    </row>
    <row r="142" spans="1:8" ht="12.75" customHeight="1" x14ac:dyDescent="0.2">
      <c r="A142" s="12"/>
      <c r="B142" s="12"/>
      <c r="C142" s="12">
        <v>688</v>
      </c>
      <c r="D142" s="90" t="s">
        <v>170</v>
      </c>
      <c r="E142" s="23">
        <v>2377274.02</v>
      </c>
      <c r="F142" s="16"/>
      <c r="G142" s="43"/>
      <c r="H142" s="47"/>
    </row>
    <row r="143" spans="1:8" ht="18" customHeight="1" x14ac:dyDescent="0.2">
      <c r="A143" s="12"/>
      <c r="B143" s="12"/>
      <c r="C143" s="12"/>
      <c r="D143" s="8" t="s">
        <v>70</v>
      </c>
      <c r="E143" s="23"/>
      <c r="F143" s="16">
        <f>+E128</f>
        <v>6610744.0199999996</v>
      </c>
      <c r="G143" s="43"/>
      <c r="H143" s="47"/>
    </row>
    <row r="144" spans="1:8" ht="15.75" x14ac:dyDescent="0.25">
      <c r="A144" s="64" t="s">
        <v>103</v>
      </c>
      <c r="B144" s="83"/>
      <c r="C144" s="83"/>
      <c r="D144" s="66" t="s">
        <v>61</v>
      </c>
      <c r="E144" s="63">
        <f>+E145</f>
        <v>2935639.46</v>
      </c>
      <c r="F144" s="16"/>
      <c r="G144" s="43"/>
    </row>
    <row r="145" spans="1:8" ht="12.75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2935639.46</v>
      </c>
      <c r="F145" s="16"/>
      <c r="G145" s="43"/>
      <c r="H145" s="47"/>
    </row>
    <row r="146" spans="1:8" ht="12.75" customHeight="1" x14ac:dyDescent="0.2">
      <c r="A146" s="12"/>
      <c r="B146" s="9"/>
      <c r="C146" s="12">
        <v>72</v>
      </c>
      <c r="D146" s="28" t="s">
        <v>159</v>
      </c>
      <c r="E146" s="23">
        <v>2935639.46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customHeight="1" x14ac:dyDescent="0.2">
      <c r="A152" s="12"/>
      <c r="B152" s="12"/>
      <c r="C152" s="12"/>
      <c r="D152" s="8" t="s">
        <v>157</v>
      </c>
      <c r="E152" s="23"/>
      <c r="F152" s="16">
        <f>+E144</f>
        <v>2935639.46</v>
      </c>
      <c r="G152" s="43"/>
      <c r="H152" s="47"/>
    </row>
    <row r="153" spans="1:8" ht="18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-14508215.359999999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customHeight="1" x14ac:dyDescent="0.2">
      <c r="A156" s="12"/>
      <c r="B156" s="12">
        <v>74</v>
      </c>
      <c r="C156" s="12"/>
      <c r="D156" s="8" t="s">
        <v>106</v>
      </c>
      <c r="E156" s="22">
        <f>+E157+E158</f>
        <v>-14508215.359999999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customHeight="1" x14ac:dyDescent="0.2">
      <c r="A158" s="12"/>
      <c r="B158" s="12"/>
      <c r="C158" s="12">
        <v>742</v>
      </c>
      <c r="D158" s="15" t="s">
        <v>125</v>
      </c>
      <c r="E158" s="98">
        <v>-14508215.359999999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107</v>
      </c>
      <c r="E159" s="23"/>
      <c r="F159" s="16">
        <f>+E153</f>
        <v>-14508215.359999999</v>
      </c>
      <c r="G159" s="43"/>
      <c r="H159" s="47"/>
    </row>
    <row r="160" spans="1:8" ht="18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12800</v>
      </c>
      <c r="F160" s="16"/>
      <c r="G160" s="43"/>
      <c r="H160" s="47"/>
    </row>
    <row r="161" spans="1:8" s="79" customFormat="1" ht="18" customHeight="1" x14ac:dyDescent="0.2">
      <c r="A161" s="75"/>
      <c r="B161" s="80">
        <v>84</v>
      </c>
      <c r="C161" s="76"/>
      <c r="D161" s="54" t="s">
        <v>124</v>
      </c>
      <c r="E161" s="22">
        <f>+E162</f>
        <v>12800</v>
      </c>
      <c r="F161" s="77"/>
      <c r="G161" s="43"/>
      <c r="H161" s="78"/>
    </row>
    <row r="162" spans="1:8" s="79" customFormat="1" ht="18" customHeight="1" x14ac:dyDescent="0.2">
      <c r="A162" s="75"/>
      <c r="B162" s="76"/>
      <c r="C162" s="76">
        <v>841</v>
      </c>
      <c r="D162" s="28" t="s">
        <v>125</v>
      </c>
      <c r="E162" s="23">
        <v>12800</v>
      </c>
      <c r="F162" s="77"/>
      <c r="G162" s="43"/>
      <c r="H162" s="78"/>
    </row>
    <row r="163" spans="1:8" s="79" customFormat="1" ht="18" hidden="1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hidden="1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hidden="1" customHeight="1" x14ac:dyDescent="0.2">
      <c r="A165" s="12"/>
      <c r="B165" s="9">
        <v>87</v>
      </c>
      <c r="C165" s="12"/>
      <c r="D165" s="8" t="s">
        <v>109</v>
      </c>
      <c r="E165" s="22">
        <f>+E166</f>
        <v>0</v>
      </c>
      <c r="F165" s="16"/>
      <c r="G165" s="43"/>
      <c r="H165" s="47"/>
    </row>
    <row r="166" spans="1:8" ht="18" hidden="1" customHeight="1" x14ac:dyDescent="0.2">
      <c r="A166" s="12"/>
      <c r="B166" s="12"/>
      <c r="C166" s="12">
        <v>871</v>
      </c>
      <c r="D166" s="15" t="s">
        <v>110</v>
      </c>
      <c r="E166" s="74">
        <v>0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12800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24890609.689999998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41332633.319999993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+F170-41332633.32</f>
        <v>0</v>
      </c>
    </row>
    <row r="186" spans="7:9" x14ac:dyDescent="0.2">
      <c r="G186" s="101" t="s">
        <v>45</v>
      </c>
      <c r="H186" s="101"/>
      <c r="I186" s="101"/>
    </row>
    <row r="187" spans="7:9" x14ac:dyDescent="0.2">
      <c r="G187" s="101" t="s">
        <v>46</v>
      </c>
      <c r="H187" s="101"/>
      <c r="I187" s="101"/>
    </row>
    <row r="188" spans="7:9" x14ac:dyDescent="0.2">
      <c r="G188" s="100">
        <v>43008</v>
      </c>
      <c r="H188" s="100"/>
      <c r="I188" s="100"/>
    </row>
    <row r="191" spans="7:9" x14ac:dyDescent="0.2">
      <c r="G191" s="26" t="str">
        <f>+A21</f>
        <v>DISPONIBLE PARA EL PERIODO</v>
      </c>
      <c r="H191" s="26">
        <f>+F21</f>
        <v>66223243.00999999</v>
      </c>
    </row>
    <row r="192" spans="7:9" x14ac:dyDescent="0.2">
      <c r="G192" s="3" t="s">
        <v>23</v>
      </c>
      <c r="H192" s="3">
        <f>+E25</f>
        <v>21326965.669999998</v>
      </c>
      <c r="I192" s="44">
        <f>+H192/H202</f>
        <v>0.85682777302832713</v>
      </c>
    </row>
    <row r="193" spans="7:9" x14ac:dyDescent="0.2">
      <c r="G193" s="3" t="s">
        <v>24</v>
      </c>
      <c r="H193" s="3">
        <f>+E46</f>
        <v>8239240.2699999996</v>
      </c>
      <c r="I193" s="44">
        <f>+H193/H202</f>
        <v>0.33101801734130204</v>
      </c>
    </row>
    <row r="194" spans="7:9" x14ac:dyDescent="0.2">
      <c r="G194" s="3" t="s">
        <v>25</v>
      </c>
      <c r="H194" s="3">
        <f>+E84</f>
        <v>253435.63</v>
      </c>
      <c r="I194" s="44">
        <f>+H194/H202</f>
        <v>1.0181977587387897E-2</v>
      </c>
    </row>
    <row r="195" spans="7:9" x14ac:dyDescent="0.2">
      <c r="G195" s="3" t="s">
        <v>67</v>
      </c>
      <c r="H195" s="3">
        <f>+F127</f>
        <v>20000</v>
      </c>
      <c r="I195" s="44">
        <f>+H195/H203</f>
        <v>4.8387916262577975E-4</v>
      </c>
    </row>
    <row r="196" spans="7:9" x14ac:dyDescent="0.2">
      <c r="G196" s="3" t="s">
        <v>63</v>
      </c>
      <c r="H196" s="3">
        <f>+E128</f>
        <v>6610744.0199999996</v>
      </c>
      <c r="I196" s="44">
        <f>+H196/H202</f>
        <v>0.2655918879582897</v>
      </c>
    </row>
    <row r="197" spans="7:9" x14ac:dyDescent="0.2">
      <c r="G197" s="3" t="s">
        <v>158</v>
      </c>
      <c r="H197" s="3">
        <f>+F152</f>
        <v>2935639.46</v>
      </c>
      <c r="I197" s="44">
        <f>+H197/H203</f>
        <v>7.1024738183799813E-2</v>
      </c>
    </row>
    <row r="198" spans="7:9" x14ac:dyDescent="0.2">
      <c r="G198" s="3" t="s">
        <v>120</v>
      </c>
      <c r="H198" s="3">
        <f>+F159</f>
        <v>-14508215.359999999</v>
      </c>
      <c r="I198" s="44">
        <f>+H198/H202</f>
        <v>-0.58287906727446659</v>
      </c>
    </row>
    <row r="199" spans="7:9" x14ac:dyDescent="0.2">
      <c r="G199" s="3" t="s">
        <v>121</v>
      </c>
      <c r="H199" s="87">
        <f>+F167</f>
        <v>12800</v>
      </c>
      <c r="I199" s="44">
        <f>+H199/H202</f>
        <v>5.1425015937405915E-4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24890609.689999998</v>
      </c>
      <c r="I202" s="44">
        <f>SUM(I192:I201)</f>
        <v>0.95276345614663982</v>
      </c>
    </row>
    <row r="203" spans="7:9" x14ac:dyDescent="0.2">
      <c r="G203" s="26" t="s">
        <v>33</v>
      </c>
      <c r="H203" s="26">
        <f>+H191-H202</f>
        <v>41332633.319999993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10" activePane="bottomLeft" state="frozen"/>
      <selection pane="bottomLeft" activeCell="G31" sqref="G31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5" t="s">
        <v>175</v>
      </c>
      <c r="B8" s="105"/>
      <c r="C8" s="105"/>
      <c r="D8" s="105"/>
      <c r="E8" s="105"/>
      <c r="F8" s="105"/>
      <c r="G8" s="105"/>
    </row>
    <row r="9" spans="1:9" ht="21.75" customHeight="1" x14ac:dyDescent="0.5">
      <c r="A9" s="25"/>
      <c r="D9" s="111" t="s">
        <v>85</v>
      </c>
      <c r="E9" s="111"/>
      <c r="F9" s="111"/>
      <c r="G9" s="111"/>
      <c r="H9" s="111"/>
      <c r="I9" s="111"/>
    </row>
    <row r="10" spans="1:9" x14ac:dyDescent="0.2">
      <c r="A10" s="6"/>
      <c r="B10" s="6"/>
      <c r="C10" s="6"/>
      <c r="D10" s="1"/>
    </row>
    <row r="11" spans="1:9" ht="18.75" x14ac:dyDescent="0.2">
      <c r="A11" s="112" t="s">
        <v>171</v>
      </c>
      <c r="B11" s="112"/>
      <c r="C11" s="112"/>
      <c r="D11" s="112"/>
      <c r="E11" s="112"/>
      <c r="F11" s="112"/>
    </row>
    <row r="12" spans="1:9" ht="15.75" x14ac:dyDescent="0.25">
      <c r="A12" s="103" t="s">
        <v>30</v>
      </c>
      <c r="B12" s="103"/>
      <c r="C12" s="103"/>
      <c r="D12" s="103"/>
      <c r="E12" s="103"/>
      <c r="F12" s="103"/>
      <c r="G12" s="103"/>
    </row>
    <row r="13" spans="1:9" ht="15.75" x14ac:dyDescent="0.25">
      <c r="A13" s="103" t="s">
        <v>177</v>
      </c>
      <c r="B13" s="103"/>
      <c r="C13" s="103"/>
      <c r="D13" s="103"/>
      <c r="E13" s="103"/>
      <c r="F13" s="103"/>
      <c r="G13" s="103"/>
    </row>
    <row r="14" spans="1:9" ht="15.75" x14ac:dyDescent="0.25">
      <c r="A14" s="103" t="s">
        <v>12</v>
      </c>
      <c r="B14" s="103"/>
      <c r="C14" s="103"/>
      <c r="D14" s="103"/>
      <c r="E14" s="103"/>
      <c r="F14" s="103"/>
      <c r="G14" s="103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3" t="s">
        <v>85</v>
      </c>
      <c r="B17" s="103"/>
      <c r="C17" s="103"/>
      <c r="D17" s="103"/>
      <c r="E17" s="103"/>
      <c r="F17" s="103"/>
      <c r="G17" s="103"/>
    </row>
    <row r="18" spans="1:7" ht="15.75" x14ac:dyDescent="0.25">
      <c r="A18" s="103"/>
      <c r="B18" s="103"/>
      <c r="C18" s="103"/>
      <c r="D18" s="103"/>
      <c r="E18" s="103"/>
      <c r="F18" s="103"/>
      <c r="G18" s="103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7" t="s">
        <v>27</v>
      </c>
      <c r="B21" s="107"/>
      <c r="C21" s="107"/>
      <c r="D21" s="107"/>
      <c r="E21" s="32"/>
      <c r="F21" s="32"/>
      <c r="G21" s="31" t="s">
        <v>28</v>
      </c>
    </row>
    <row r="22" spans="1:7" ht="43.5" customHeight="1" x14ac:dyDescent="0.25">
      <c r="A22" s="106" t="s">
        <v>178</v>
      </c>
      <c r="B22" s="106"/>
      <c r="C22" s="106"/>
      <c r="D22" s="106"/>
      <c r="E22" s="34"/>
      <c r="F22" s="34"/>
      <c r="G22" s="38">
        <v>47498149.799999997</v>
      </c>
    </row>
    <row r="23" spans="1:7" ht="40.5" customHeight="1" x14ac:dyDescent="0.25">
      <c r="A23" s="106" t="s">
        <v>71</v>
      </c>
      <c r="B23" s="106"/>
      <c r="C23" s="106"/>
      <c r="D23" s="106"/>
      <c r="E23" s="34"/>
      <c r="F23" s="35"/>
      <c r="G23" s="39">
        <f>+ejecucion!F19+ejecucion!F20</f>
        <v>18725093.209999997</v>
      </c>
    </row>
    <row r="24" spans="1:7" ht="30" customHeight="1" x14ac:dyDescent="0.25">
      <c r="A24" s="109" t="s">
        <v>43</v>
      </c>
      <c r="B24" s="109"/>
      <c r="C24" s="109"/>
      <c r="D24" s="109"/>
      <c r="E24" s="35"/>
      <c r="F24" s="35"/>
      <c r="G24" s="40">
        <f>+G22+G23</f>
        <v>66223243.00999999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9" t="s">
        <v>29</v>
      </c>
      <c r="B26" s="109"/>
      <c r="C26" s="36"/>
      <c r="D26" s="35"/>
      <c r="E26" s="35"/>
      <c r="F26" s="35"/>
      <c r="G26" s="35"/>
    </row>
    <row r="27" spans="1:7" ht="30" customHeight="1" x14ac:dyDescent="0.25">
      <c r="A27" s="110" t="s">
        <v>31</v>
      </c>
      <c r="B27" s="110"/>
      <c r="C27" s="110"/>
      <c r="D27" s="110"/>
      <c r="E27" s="35"/>
      <c r="F27" s="38"/>
      <c r="G27" s="38">
        <f>+ejecucion!F169</f>
        <v>24890609.689999998</v>
      </c>
    </row>
    <row r="28" spans="1:7" ht="30" customHeight="1" thickBot="1" x14ac:dyDescent="0.3">
      <c r="A28" s="108" t="s">
        <v>179</v>
      </c>
      <c r="B28" s="108"/>
      <c r="C28" s="108"/>
      <c r="D28" s="108"/>
      <c r="E28" s="38"/>
      <c r="F28" s="37"/>
      <c r="G28" s="41">
        <f>+G24-G27</f>
        <v>41332633.319999993</v>
      </c>
    </row>
    <row r="29" spans="1:7" ht="30" customHeight="1" thickTop="1" x14ac:dyDescent="0.25">
      <c r="A29" s="108"/>
      <c r="B29" s="108"/>
      <c r="C29" s="108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2017-10-10T18:20:34Z</dcterms:modified>
</cp:coreProperties>
</file>