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ennifer_gomez\AppData\Local\Microsoft\Windows\INetCache\Content.Outlook\7GHPNBP0\"/>
    </mc:Choice>
  </mc:AlternateContent>
  <xr:revisionPtr revIDLastSave="0" documentId="13_ncr:1_{B013CE36-734E-4E3F-BB9F-8D3B63BEB583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stado de cuenta suplidores" sheetId="1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'Estado de cuenta suplidores'!$A$15:$H$105</definedName>
    <definedName name="_xlnm.Print_Area" localSheetId="0">'Estado de cuenta suplidores'!$A$1:$H$106</definedName>
    <definedName name="_xlnm.Print_Titles" localSheetId="0">'Estado de cuenta suplidores'!$1:$16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5" i="1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<sst xmlns="http://schemas.openxmlformats.org/spreadsheetml/2006/main" count="624" uniqueCount="215">
  <si>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</si>
  <si>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</si>
  <si>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</si>
  <si>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</si>
  <si>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</si>
  <si>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</si>
  <si>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</si>
  <si>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</si>
  <si>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</si>
  <si>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</si>
  <si>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</si>
  <si>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</si>
  <si>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</si>
  <si>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</si>
  <si>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>GASTOS DE TRABAJO, SUMINISTRO Y SERVICIOS</t>
  </si>
  <si>
    <t xml:space="preserve"> </t>
  </si>
  <si>
    <t>Condiciones de pago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</si>
  <si>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</si>
  <si>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</si>
  <si>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</si>
  <si>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</si>
  <si>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</si>
  <si>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</si>
  <si>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</si>
  <si>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</si>
  <si>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</si>
  <si>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</si>
  <si>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</si>
  <si>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</si>
  <si>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</si>
  <si>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</si>
  <si>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</si>
  <si>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</si>
  <si>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</si>
  <si>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</si>
  <si>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A010010011500000003</t>
  </si>
  <si>
    <t>B1500000152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</si>
  <si>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</si>
  <si>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</si>
  <si>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</si>
  <si>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</si>
  <si>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</si>
  <si>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</si>
  <si>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</si>
  <si>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</si>
  <si>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ARRENDAMIENTO (PUNTO GOB-MEGACENTRO)</t>
  </si>
  <si>
    <t>ARRENDAMIENTO (PUNTO GOB-DISTRITO NACIONAL SAMBIL)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</si>
  <si>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</si>
  <si>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</si>
  <si>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</si>
  <si>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</si>
  <si>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</si>
  <si>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</si>
  <si>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</si>
  <si>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</si>
  <si>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</si>
  <si>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</si>
  <si>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</si>
  <si>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</si>
  <si>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</si>
  <si>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</si>
  <si>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</si>
  <si>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</si>
  <si>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</si>
  <si>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</si>
  <si>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</si>
  <si>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</si>
  <si>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</si>
  <si>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</si>
  <si>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</si>
  <si>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</si>
  <si>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</si>
  <si>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</si>
  <si>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</si>
  <si>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</si>
  <si>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</si>
  <si>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</si>
  <si>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</si>
  <si>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</si>
  <si>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</si>
  <si>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</si>
  <si>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</si>
  <si>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</si>
  <si>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</si>
  <si>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</si>
  <si>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</si>
  <si>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</si>
  <si>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</si>
  <si>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</si>
  <si>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</si>
  <si>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225303 / 239201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</si>
  <si>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</si>
  <si>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</si>
  <si>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</si>
  <si>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</si>
  <si>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</si>
  <si>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</si>
  <si>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</si>
  <si>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</si>
  <si>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</si>
  <si>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</si>
  <si>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</si>
  <si>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</si>
  <si>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</si>
  <si>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</si>
  <si>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</si>
  <si>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</si>
  <si>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</si>
  <si>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</si>
  <si>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</si>
  <si>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</si>
  <si>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</si>
  <si>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</si>
  <si>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</si>
  <si>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</si>
  <si>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</si>
  <si>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</si>
  <si>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</si>
  <si>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</si>
  <si>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</si>
  <si>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</si>
  <si>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</si>
  <si>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</si>
  <si>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>B1500000153</t>
  </si>
  <si>
    <t>ENVIO EXPRESO DWN, SRL.</t>
  </si>
  <si>
    <t>221301 / 221501</t>
  </si>
  <si>
    <t>B1500000876</t>
  </si>
  <si>
    <t>225101 / 221301 / 221501</t>
  </si>
  <si>
    <t>ADQUISICONES DE ACTIVOS</t>
  </si>
  <si>
    <t>B1500103390</t>
  </si>
  <si>
    <t>B1500103395</t>
  </si>
  <si>
    <t>B1500103397</t>
  </si>
  <si>
    <t>B1500103400</t>
  </si>
  <si>
    <t>B1500103391</t>
  </si>
  <si>
    <t>B1500000026</t>
  </si>
  <si>
    <t>B1500000174</t>
  </si>
  <si>
    <t>B1500000175</t>
  </si>
  <si>
    <t>B1500000176</t>
  </si>
  <si>
    <t>B1500000069</t>
  </si>
  <si>
    <t>ISAIAS CORPORAN RIVAS</t>
  </si>
  <si>
    <t>B1500103396</t>
  </si>
  <si>
    <t>221301 /221501</t>
  </si>
  <si>
    <t>B1500000896</t>
  </si>
  <si>
    <t>B1500000822</t>
  </si>
  <si>
    <t>PG CONTRATISTAS, SRL.</t>
  </si>
  <si>
    <t>B1500000160</t>
  </si>
  <si>
    <t>B1500000187</t>
  </si>
  <si>
    <t>B1500000239</t>
  </si>
  <si>
    <t>B1500094715</t>
  </si>
  <si>
    <t>B1500000331</t>
  </si>
  <si>
    <t>B1500000675</t>
  </si>
  <si>
    <t>UNIVERSIDAD IBEROAMERICANA, INC.</t>
  </si>
  <si>
    <t>B1500000123</t>
  </si>
  <si>
    <t>B1500000064</t>
  </si>
  <si>
    <t>GALEN OFFICE SUPPLY, SRL.</t>
  </si>
  <si>
    <t>B1500000014</t>
  </si>
  <si>
    <t>MONTE AZUL, SRL.</t>
  </si>
  <si>
    <t>B1500011854</t>
  </si>
  <si>
    <t>OMEGA TECH, S.A.</t>
  </si>
  <si>
    <t>B1500000383</t>
  </si>
  <si>
    <t>B1500002602</t>
  </si>
  <si>
    <t>B1500000871</t>
  </si>
  <si>
    <t>B1500000952</t>
  </si>
  <si>
    <t>SOLUCIONES GLOBALES JM, S.A.</t>
  </si>
  <si>
    <t>B1500001230</t>
  </si>
  <si>
    <t>B1500001248</t>
  </si>
  <si>
    <t>B1500000027</t>
  </si>
  <si>
    <t>B1500006044</t>
  </si>
  <si>
    <t>B1500000177</t>
  </si>
  <si>
    <t>B1500000019</t>
  </si>
  <si>
    <t>B1500000219</t>
  </si>
  <si>
    <t>ICU SOLUCIONES EMPRESARIALES, SRL.</t>
  </si>
  <si>
    <t>B1500000552</t>
  </si>
  <si>
    <t>B1500094730</t>
  </si>
  <si>
    <t>B1500094743</t>
  </si>
  <si>
    <t>B1500008834</t>
  </si>
  <si>
    <t>B1500000066</t>
  </si>
  <si>
    <t>GRUPO BRIZATLANTICA DEL CARIBE, SRL.</t>
  </si>
  <si>
    <t>B1500000006</t>
  </si>
  <si>
    <t>YSOLINA, SRL.</t>
  </si>
  <si>
    <t>B1500001265</t>
  </si>
  <si>
    <t>INVERSIONES ND &amp; ASOCIADOS, SRL.</t>
  </si>
  <si>
    <t>B1500000221</t>
  </si>
  <si>
    <t>B1500002538</t>
  </si>
  <si>
    <t>261401 / 236306</t>
  </si>
  <si>
    <t>B1500000113</t>
  </si>
  <si>
    <t>MULTISERVICE 24 FL, SRL.</t>
  </si>
  <si>
    <t>B1500030395</t>
  </si>
  <si>
    <t>B1500030397</t>
  </si>
  <si>
    <t>B1500105946</t>
  </si>
  <si>
    <t>B1500105947</t>
  </si>
  <si>
    <t>B1500105951</t>
  </si>
  <si>
    <t>B1500105952</t>
  </si>
  <si>
    <t>B1500105953</t>
  </si>
  <si>
    <t>B1500105956</t>
  </si>
  <si>
    <t>221501 / 228706</t>
  </si>
  <si>
    <t>B1500000220</t>
  </si>
  <si>
    <t>GILGAMI GROUP, SRL.</t>
  </si>
  <si>
    <t>B1500000387</t>
  </si>
  <si>
    <t>B1500000007</t>
  </si>
  <si>
    <t>IMATECI, SRL.</t>
  </si>
  <si>
    <t>B1500000050</t>
  </si>
  <si>
    <t>B1500000178</t>
  </si>
  <si>
    <t>B1500000167</t>
  </si>
  <si>
    <t>B1500000109</t>
  </si>
  <si>
    <t>B1500000110</t>
  </si>
  <si>
    <t>B1500000197</t>
  </si>
  <si>
    <t>ARCHIVO GENERAL DE LA NACION</t>
  </si>
  <si>
    <t>B1500094758</t>
  </si>
  <si>
    <t>JULIO CESAR RODRIGUEZ SANCHEZ</t>
  </si>
  <si>
    <t>B1500237468</t>
  </si>
  <si>
    <t>B1500237469</t>
  </si>
  <si>
    <t xml:space="preserve">Tesorería de la Seguridad Social </t>
  </si>
  <si>
    <t xml:space="preserve">Estado de cuenta suplidores </t>
  </si>
  <si>
    <t>Correspondiente al Mes: AGOSTO del Año: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</si>
</sst>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i/>
      <sz val="2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b/>
      <u val="doubleAccounting"/>
      <sz val="1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8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166" fontId="22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166" fontId="28" fillId="0" borderId="0" xfId="0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167" fontId="31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/>
    </xf>
    <xf numFmtId="0" fontId="31" fillId="0" borderId="0" xfId="0" applyFont="1" applyFill="1" applyBorder="1" applyAlignment="1">
      <alignment vertical="center"/>
    </xf>
    <xf numFmtId="167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166" fontId="31" fillId="0" borderId="0" xfId="0" applyNumberFormat="1" applyFont="1" applyFill="1" applyBorder="1" applyAlignment="1">
      <alignment horizontal="center" vertical="center" wrapText="1"/>
    </xf>
    <xf numFmtId="168" fontId="31" fillId="0" borderId="0" xfId="0" applyNumberFormat="1" applyFont="1" applyFill="1" applyBorder="1" applyAlignment="1">
      <alignment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166" fontId="31" fillId="0" borderId="1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167" fontId="31" fillId="0" borderId="1" xfId="0" applyNumberFormat="1" applyFont="1" applyFill="1" applyBorder="1" applyAlignment="1">
      <alignment horizontal="center" vertical="center"/>
    </xf>
    <xf numFmtId="166" fontId="31" fillId="0" borderId="2" xfId="0" applyNumberFormat="1" applyFont="1" applyFill="1" applyBorder="1" applyAlignment="1">
      <alignment horizontal="center" vertical="center" wrapText="1"/>
    </xf>
    <xf numFmtId="16" fontId="31" fillId="0" borderId="1" xfId="0" applyNumberFormat="1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166" fontId="33" fillId="0" borderId="1" xfId="0" applyNumberFormat="1" applyFont="1" applyFill="1" applyBorder="1" applyAlignment="1">
      <alignment vertical="center"/>
    </xf>
    <xf numFmtId="0" fontId="32" fillId="0" borderId="0" xfId="0" applyFont="1" applyAlignment="1">
      <alignment horizontal="center"/>
    </xf>
    <xf numFmtId="0" fontId="29" fillId="6" borderId="5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29" fillId="6" borderId="24" xfId="0" applyFont="1" applyFill="1" applyBorder="1" applyAlignment="1">
      <alignment horizontal="center" vertical="center" wrapText="1"/>
    </xf>
    <xf numFmtId="0" fontId="29" fillId="6" borderId="26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166" fontId="29" fillId="6" borderId="4" xfId="0" applyNumberFormat="1" applyFont="1" applyFill="1" applyBorder="1" applyAlignment="1">
      <alignment horizontal="center" vertical="center" wrapText="1"/>
    </xf>
    <xf numFmtId="166" fontId="29" fillId="6" borderId="7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30" fillId="5" borderId="20" xfId="0" applyFont="1" applyFill="1" applyBorder="1" applyAlignment="1">
      <alignment horizontal="center" vertical="center"/>
    </xf>
    <xf numFmtId="0" fontId="30" fillId="5" borderId="21" xfId="0" applyFont="1" applyFill="1" applyBorder="1" applyAlignment="1">
      <alignment horizontal="center" vertical="center"/>
    </xf>
    <xf numFmtId="0" fontId="30" fillId="5" borderId="22" xfId="0" applyFont="1" applyFill="1" applyBorder="1" applyAlignment="1">
      <alignment horizontal="center" vertical="center"/>
    </xf>
    <xf numFmtId="0" fontId="29" fillId="6" borderId="23" xfId="0" applyFont="1" applyFill="1" applyBorder="1" applyAlignment="1">
      <alignment horizontal="center" vertical="center" wrapText="1"/>
    </xf>
    <xf numFmtId="0" fontId="29" fillId="6" borderId="25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1442357</xdr:colOff>
      <xdr:row>1</xdr:row>
      <xdr:rowOff>63088</xdr:rowOff>
    </xdr:from>
    <xdr:to>
      <xdr:col>7</xdr:col>
      <xdr:colOff>1170969</xdr:colOff>
      <xdr:row>12</xdr:row>
      <xdr:rowOff>112939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31FA2E-689D-4CBB-9FFB-333A3E5ECD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2042321" y="389659"/>
          <a:ext cx="3239255" cy="2281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B7CA522E-B7EB-4CE2-A5C7-041E5006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showGridLines="0" tabSelected="1" zoomScale="70" zoomScaleNormal="70" zoomScalePageLayoutView="73" workbookViewId="0">
      <selection activeCell="I1" sqref="I1"/>
    </sheetView>
  </sheetViews>
  <sheetFormatPr defaultColWidth="9.140625" defaultRowHeight="14.25" x14ac:dyDescent="0.2"/>
  <cols>
    <col min="1" max="1" width="19.42578125" style="8" customWidth="1"/>
    <col min="2" max="2" width="30.140625" style="2" customWidth="1"/>
    <col min="3" max="3" width="57" style="1" customWidth="1"/>
    <col min="4" max="4" width="40.28515625" style="1" customWidth="1"/>
    <col min="5" max="5" width="24.5703125" style="8" customWidth="1"/>
    <col min="6" max="6" width="33" style="4" bestFit="1" customWidth="1"/>
    <col min="7" max="7" width="19.5703125" style="10" customWidth="1"/>
    <col min="8" max="8" width="22.85546875" style="8" customWidth="1"/>
    <col min="9" max="10" width="9.140625" style="1"/>
    <col min="11" max="11" width="17.5703125" style="1" customWidth="1"/>
    <col min="12" max="12" width="28.85546875" style="1" customWidth="1"/>
    <col min="13" max="13" width="24" style="1" customWidth="1"/>
    <col min="14" max="14" width="22.42578125" style="1" bestFit="1" customWidth="1"/>
    <col min="15" max="16384" width="9.140625" style="1"/>
  </cols>
  <sheetData>
    <row r="1" spans="1:8" s="95" customFormat="1" ht="25.5" x14ac:dyDescent="0.35">
      <c r="A1" s="93"/>
      <c r="B1" s="94"/>
      <c r="E1" s="93"/>
      <c r="F1" s="96"/>
      <c r="G1" s="97"/>
      <c r="H1" s="93"/>
    </row>
    <row r="2" spans="1:8" s="95" customFormat="1" ht="25.5" x14ac:dyDescent="0.35">
      <c r="A2" s="93"/>
      <c r="B2" s="94"/>
      <c r="E2" s="93"/>
      <c r="F2" s="96"/>
      <c r="G2" s="97"/>
      <c r="H2" s="93"/>
    </row>
    <row r="3" spans="1:8" s="95" customFormat="1" ht="25.5" hidden="1" x14ac:dyDescent="0.35">
      <c r="A3" s="93"/>
      <c r="B3" s="94"/>
      <c r="E3" s="93"/>
      <c r="F3" s="96"/>
      <c r="G3" s="97"/>
      <c r="H3" s="93"/>
    </row>
    <row r="4" spans="1:8" s="95" customFormat="1" ht="25.5" hidden="1" x14ac:dyDescent="0.35">
      <c r="A4" s="93"/>
      <c r="B4" s="94"/>
      <c r="E4" s="93"/>
      <c r="F4" s="96"/>
      <c r="G4" s="97"/>
      <c r="H4" s="93"/>
    </row>
    <row r="5" spans="1:8" s="95" customFormat="1" ht="25.5" hidden="1" x14ac:dyDescent="0.35">
      <c r="A5" s="93"/>
      <c r="B5" s="94"/>
      <c r="E5" s="93"/>
      <c r="F5" s="96"/>
      <c r="G5" s="97"/>
      <c r="H5" s="93"/>
    </row>
    <row r="6" spans="1:8" s="95" customFormat="1" ht="25.5" hidden="1" x14ac:dyDescent="0.35">
      <c r="A6" s="93"/>
      <c r="B6" s="94"/>
      <c r="E6" s="93"/>
      <c r="F6" s="96"/>
      <c r="G6" s="97"/>
      <c r="H6" s="93"/>
    </row>
    <row r="7" spans="1:8" s="95" customFormat="1" ht="22.5" customHeight="1" x14ac:dyDescent="0.35">
      <c r="A7" s="93"/>
      <c r="B7" s="94"/>
      <c r="C7" s="98" t="s">
        <v>15</v>
      </c>
      <c r="E7" s="99"/>
      <c r="F7" s="96"/>
      <c r="G7" s="97"/>
      <c r="H7" s="93"/>
    </row>
    <row r="8" spans="1:8" s="95" customFormat="1" ht="22.5" customHeight="1" x14ac:dyDescent="0.35">
      <c r="A8" s="93"/>
      <c r="B8" s="94"/>
      <c r="C8" s="98"/>
      <c r="E8" s="99"/>
      <c r="F8" s="96"/>
      <c r="G8" s="97"/>
      <c r="H8" s="93"/>
    </row>
    <row r="9" spans="1:8" s="95" customFormat="1" ht="32.25" x14ac:dyDescent="0.2">
      <c r="A9" s="138" t="s">
        <v>212</v>
      </c>
      <c r="B9" s="138"/>
      <c r="C9" s="138"/>
      <c r="D9" s="138"/>
      <c r="E9" s="138"/>
      <c r="F9" s="138"/>
      <c r="G9" s="138"/>
      <c r="H9" s="138"/>
    </row>
    <row r="10" spans="1:8" s="95" customFormat="1" ht="32.25" x14ac:dyDescent="0.2">
      <c r="A10" s="138" t="s">
        <v>213</v>
      </c>
      <c r="B10" s="138"/>
      <c r="C10" s="138"/>
      <c r="D10" s="138"/>
      <c r="E10" s="138"/>
      <c r="F10" s="138"/>
      <c r="G10" s="138"/>
      <c r="H10" s="138"/>
    </row>
    <row r="11" spans="1:8" s="95" customFormat="1" ht="26.25" x14ac:dyDescent="0.4">
      <c r="A11" s="100"/>
      <c r="B11" s="100"/>
      <c r="C11" s="101"/>
      <c r="D11" s="101"/>
      <c r="E11" s="102"/>
      <c r="F11" s="103"/>
      <c r="G11" s="104"/>
      <c r="H11" s="105"/>
    </row>
    <row r="12" spans="1:8" s="95" customFormat="1" ht="14.25" customHeight="1" x14ac:dyDescent="0.4">
      <c r="A12" s="105"/>
      <c r="B12" s="100"/>
      <c r="C12" s="101"/>
      <c r="D12" s="101"/>
      <c r="E12" s="102"/>
      <c r="F12" s="103"/>
      <c r="G12" s="104"/>
      <c r="H12" s="105"/>
    </row>
    <row r="13" spans="1:8" s="95" customFormat="1" ht="27" thickBot="1" x14ac:dyDescent="0.45">
      <c r="A13" s="102"/>
      <c r="B13" s="106"/>
      <c r="C13" s="102"/>
      <c r="D13" s="102"/>
      <c r="E13" s="102"/>
      <c r="F13" s="103"/>
      <c r="G13" s="104"/>
      <c r="H13" s="105"/>
    </row>
    <row r="14" spans="1:8" s="95" customFormat="1" ht="49.5" customHeight="1" thickBot="1" x14ac:dyDescent="0.25">
      <c r="A14" s="139" t="s">
        <v>214</v>
      </c>
      <c r="B14" s="140"/>
      <c r="C14" s="140"/>
      <c r="D14" s="140"/>
      <c r="E14" s="140"/>
      <c r="F14" s="140"/>
      <c r="G14" s="140"/>
      <c r="H14" s="141"/>
    </row>
    <row r="15" spans="1:8" s="95" customFormat="1" ht="26.25" customHeight="1" x14ac:dyDescent="0.2">
      <c r="A15" s="142" t="s">
        <v>0</v>
      </c>
      <c r="B15" s="132" t="s">
        <v>1</v>
      </c>
      <c r="C15" s="144" t="s">
        <v>2</v>
      </c>
      <c r="D15" s="144" t="s">
        <v>3</v>
      </c>
      <c r="E15" s="134" t="s">
        <v>4</v>
      </c>
      <c r="F15" s="136" t="s">
        <v>5</v>
      </c>
      <c r="G15" s="136" t="s">
        <v>16</v>
      </c>
      <c r="H15" s="130" t="s">
        <v>6</v>
      </c>
    </row>
    <row r="16" spans="1:8" s="95" customFormat="1" ht="27.75" customHeight="1" thickBot="1" x14ac:dyDescent="0.25">
      <c r="A16" s="143"/>
      <c r="B16" s="133"/>
      <c r="C16" s="145"/>
      <c r="D16" s="145"/>
      <c r="E16" s="135"/>
      <c r="F16" s="137"/>
      <c r="G16" s="137"/>
      <c r="H16" s="131"/>
    </row>
    <row r="17" spans="1:14" s="113" customFormat="1" ht="28.5" customHeight="1" x14ac:dyDescent="0.2">
      <c r="A17" s="107">
        <v>44409</v>
      </c>
      <c r="B17" s="108"/>
      <c r="C17" s="109" t="s">
        <v>13</v>
      </c>
      <c r="D17" s="109" t="s">
        <v>7</v>
      </c>
      <c r="E17" s="110">
        <v>214102</v>
      </c>
      <c r="F17" s="111">
        <v>648400</v>
      </c>
      <c r="G17" s="112" t="s">
        <v>9</v>
      </c>
      <c r="H17" s="107">
        <v>44440</v>
      </c>
      <c r="K17" s="114"/>
      <c r="L17" s="115"/>
      <c r="M17" s="116"/>
      <c r="N17" s="117"/>
    </row>
    <row r="18" spans="1:14" s="113" customFormat="1" ht="28.5" customHeight="1" x14ac:dyDescent="0.2">
      <c r="A18" s="107">
        <v>44413</v>
      </c>
      <c r="B18" s="108" t="s">
        <v>152</v>
      </c>
      <c r="C18" s="109" t="s">
        <v>77</v>
      </c>
      <c r="D18" s="118" t="s">
        <v>14</v>
      </c>
      <c r="E18" s="110">
        <v>228702</v>
      </c>
      <c r="F18" s="111">
        <v>16520</v>
      </c>
      <c r="G18" s="112" t="s">
        <v>9</v>
      </c>
      <c r="H18" s="107">
        <v>44444</v>
      </c>
      <c r="K18" s="114"/>
      <c r="L18" s="115"/>
      <c r="M18" s="116"/>
      <c r="N18" s="117"/>
    </row>
    <row r="19" spans="1:14" s="113" customFormat="1" ht="28.5" customHeight="1" x14ac:dyDescent="0.2">
      <c r="A19" s="107">
        <v>44412</v>
      </c>
      <c r="B19" s="108" t="s">
        <v>148</v>
      </c>
      <c r="C19" s="109" t="s">
        <v>89</v>
      </c>
      <c r="D19" s="118" t="s">
        <v>14</v>
      </c>
      <c r="E19" s="119">
        <v>231101</v>
      </c>
      <c r="F19" s="120">
        <v>2400</v>
      </c>
      <c r="G19" s="121" t="s">
        <v>9</v>
      </c>
      <c r="H19" s="107">
        <v>44443</v>
      </c>
      <c r="K19" s="114"/>
      <c r="L19" s="115"/>
      <c r="M19" s="116"/>
      <c r="N19" s="117"/>
    </row>
    <row r="20" spans="1:14" s="113" customFormat="1" ht="28.5" customHeight="1" x14ac:dyDescent="0.2">
      <c r="A20" s="107">
        <v>44420</v>
      </c>
      <c r="B20" s="108" t="s">
        <v>173</v>
      </c>
      <c r="C20" s="109" t="s">
        <v>89</v>
      </c>
      <c r="D20" s="118" t="s">
        <v>14</v>
      </c>
      <c r="E20" s="119">
        <v>231101</v>
      </c>
      <c r="F20" s="120">
        <v>1920</v>
      </c>
      <c r="G20" s="121" t="s">
        <v>9</v>
      </c>
      <c r="H20" s="107">
        <v>44451</v>
      </c>
      <c r="K20" s="114"/>
      <c r="L20" s="115"/>
      <c r="M20" s="116"/>
      <c r="N20" s="117"/>
    </row>
    <row r="21" spans="1:14" s="113" customFormat="1" ht="28.5" customHeight="1" x14ac:dyDescent="0.2">
      <c r="A21" s="107">
        <v>44431</v>
      </c>
      <c r="B21" s="108" t="s">
        <v>174</v>
      </c>
      <c r="C21" s="109" t="s">
        <v>89</v>
      </c>
      <c r="D21" s="118" t="s">
        <v>14</v>
      </c>
      <c r="E21" s="119">
        <v>231101</v>
      </c>
      <c r="F21" s="120">
        <v>2220</v>
      </c>
      <c r="G21" s="121" t="s">
        <v>9</v>
      </c>
      <c r="H21" s="107">
        <v>44462</v>
      </c>
      <c r="K21" s="114"/>
      <c r="L21" s="115"/>
      <c r="M21" s="116"/>
      <c r="N21" s="117"/>
    </row>
    <row r="22" spans="1:14" s="113" customFormat="1" ht="28.5" customHeight="1" x14ac:dyDescent="0.2">
      <c r="A22" s="107">
        <v>44439</v>
      </c>
      <c r="B22" s="108" t="s">
        <v>208</v>
      </c>
      <c r="C22" s="109" t="s">
        <v>89</v>
      </c>
      <c r="D22" s="118" t="s">
        <v>14</v>
      </c>
      <c r="E22" s="119">
        <v>231101</v>
      </c>
      <c r="F22" s="120">
        <v>2220</v>
      </c>
      <c r="G22" s="121" t="s">
        <v>9</v>
      </c>
      <c r="H22" s="107">
        <v>44469</v>
      </c>
      <c r="K22" s="114"/>
      <c r="L22" s="115"/>
      <c r="M22" s="116"/>
      <c r="N22" s="117"/>
    </row>
    <row r="23" spans="1:14" s="113" customFormat="1" ht="28.5" customHeight="1" x14ac:dyDescent="0.2">
      <c r="A23" s="107">
        <v>44419</v>
      </c>
      <c r="B23" s="108" t="s">
        <v>147</v>
      </c>
      <c r="C23" s="118" t="s">
        <v>48</v>
      </c>
      <c r="D23" s="118" t="s">
        <v>14</v>
      </c>
      <c r="E23" s="119">
        <v>228706</v>
      </c>
      <c r="F23" s="120">
        <v>12908.35</v>
      </c>
      <c r="G23" s="122" t="s">
        <v>9</v>
      </c>
      <c r="H23" s="107">
        <v>44450</v>
      </c>
      <c r="K23" s="114"/>
      <c r="L23" s="115"/>
      <c r="M23" s="116"/>
      <c r="N23" s="117"/>
    </row>
    <row r="24" spans="1:14" s="113" customFormat="1" ht="28.5" customHeight="1" x14ac:dyDescent="0.2">
      <c r="A24" s="107">
        <v>44435</v>
      </c>
      <c r="B24" s="108" t="s">
        <v>206</v>
      </c>
      <c r="C24" s="118" t="s">
        <v>207</v>
      </c>
      <c r="D24" s="118" t="s">
        <v>14</v>
      </c>
      <c r="E24" s="119">
        <v>228704</v>
      </c>
      <c r="F24" s="120">
        <v>3000</v>
      </c>
      <c r="G24" s="122" t="s">
        <v>9</v>
      </c>
      <c r="H24" s="107">
        <v>44466</v>
      </c>
      <c r="K24" s="114"/>
      <c r="L24" s="115"/>
      <c r="M24" s="116"/>
      <c r="N24" s="117"/>
    </row>
    <row r="25" spans="1:14" s="113" customFormat="1" ht="28.5" customHeight="1" x14ac:dyDescent="0.2">
      <c r="A25" s="123">
        <v>44409</v>
      </c>
      <c r="B25" s="119" t="s">
        <v>160</v>
      </c>
      <c r="C25" s="118" t="s">
        <v>43</v>
      </c>
      <c r="D25" s="118" t="s">
        <v>14</v>
      </c>
      <c r="E25" s="119">
        <v>221501</v>
      </c>
      <c r="F25" s="120">
        <v>1786882.01</v>
      </c>
      <c r="G25" s="122" t="s">
        <v>9</v>
      </c>
      <c r="H25" s="123">
        <v>44440</v>
      </c>
      <c r="K25" s="114"/>
      <c r="L25" s="115"/>
      <c r="M25" s="116"/>
      <c r="N25" s="117"/>
    </row>
    <row r="26" spans="1:14" s="113" customFormat="1" ht="28.5" customHeight="1" x14ac:dyDescent="0.2">
      <c r="A26" s="123">
        <v>44405</v>
      </c>
      <c r="B26" s="119" t="s">
        <v>132</v>
      </c>
      <c r="C26" s="118" t="s">
        <v>53</v>
      </c>
      <c r="D26" s="118" t="s">
        <v>14</v>
      </c>
      <c r="E26" s="119">
        <v>221501</v>
      </c>
      <c r="F26" s="120">
        <v>6632.28</v>
      </c>
      <c r="G26" s="122" t="s">
        <v>9</v>
      </c>
      <c r="H26" s="123">
        <v>44436</v>
      </c>
      <c r="K26" s="114"/>
      <c r="L26" s="115"/>
      <c r="M26" s="116"/>
      <c r="N26" s="117"/>
    </row>
    <row r="27" spans="1:14" s="113" customFormat="1" ht="28.5" customHeight="1" x14ac:dyDescent="0.2">
      <c r="A27" s="123">
        <v>44405</v>
      </c>
      <c r="B27" s="119" t="s">
        <v>129</v>
      </c>
      <c r="C27" s="118" t="s">
        <v>53</v>
      </c>
      <c r="D27" s="118" t="s">
        <v>14</v>
      </c>
      <c r="E27" s="119">
        <v>221501</v>
      </c>
      <c r="F27" s="120">
        <v>4217.3900000000003</v>
      </c>
      <c r="G27" s="122" t="s">
        <v>9</v>
      </c>
      <c r="H27" s="123">
        <v>44436</v>
      </c>
      <c r="K27" s="114"/>
      <c r="L27" s="115"/>
      <c r="M27" s="116"/>
      <c r="N27" s="117"/>
    </row>
    <row r="28" spans="1:14" s="113" customFormat="1" ht="28.5" customHeight="1" x14ac:dyDescent="0.2">
      <c r="A28" s="123">
        <v>44405</v>
      </c>
      <c r="B28" s="119" t="s">
        <v>131</v>
      </c>
      <c r="C28" s="118" t="s">
        <v>53</v>
      </c>
      <c r="D28" s="118" t="s">
        <v>14</v>
      </c>
      <c r="E28" s="119">
        <v>221501</v>
      </c>
      <c r="F28" s="120">
        <v>2108.65</v>
      </c>
      <c r="G28" s="122" t="s">
        <v>9</v>
      </c>
      <c r="H28" s="123">
        <v>44436</v>
      </c>
      <c r="K28" s="114"/>
      <c r="L28" s="115"/>
      <c r="M28" s="116"/>
      <c r="N28" s="117"/>
    </row>
    <row r="29" spans="1:14" s="113" customFormat="1" ht="28.5" customHeight="1" x14ac:dyDescent="0.2">
      <c r="A29" s="123">
        <v>44405</v>
      </c>
      <c r="B29" s="119" t="s">
        <v>130</v>
      </c>
      <c r="C29" s="118" t="s">
        <v>53</v>
      </c>
      <c r="D29" s="118" t="s">
        <v>14</v>
      </c>
      <c r="E29" s="119" t="s">
        <v>125</v>
      </c>
      <c r="F29" s="120">
        <v>13157.05</v>
      </c>
      <c r="G29" s="122" t="s">
        <v>9</v>
      </c>
      <c r="H29" s="123">
        <v>44436</v>
      </c>
      <c r="K29" s="114"/>
      <c r="L29" s="115"/>
      <c r="M29" s="116"/>
      <c r="N29" s="117"/>
    </row>
    <row r="30" spans="1:14" s="113" customFormat="1" ht="28.5" customHeight="1" x14ac:dyDescent="0.2">
      <c r="A30" s="123">
        <v>44405</v>
      </c>
      <c r="B30" s="119" t="s">
        <v>133</v>
      </c>
      <c r="C30" s="118" t="s">
        <v>53</v>
      </c>
      <c r="D30" s="118" t="s">
        <v>14</v>
      </c>
      <c r="E30" s="119">
        <v>221301</v>
      </c>
      <c r="F30" s="120">
        <v>168463.27</v>
      </c>
      <c r="G30" s="122" t="s">
        <v>9</v>
      </c>
      <c r="H30" s="123">
        <v>44436</v>
      </c>
      <c r="K30" s="114"/>
      <c r="L30" s="115"/>
      <c r="M30" s="116"/>
      <c r="N30" s="117"/>
    </row>
    <row r="31" spans="1:14" s="113" customFormat="1" ht="28.5" customHeight="1" x14ac:dyDescent="0.2">
      <c r="A31" s="123">
        <v>44405</v>
      </c>
      <c r="B31" s="119" t="s">
        <v>140</v>
      </c>
      <c r="C31" s="118" t="s">
        <v>53</v>
      </c>
      <c r="D31" s="118" t="s">
        <v>14</v>
      </c>
      <c r="E31" s="119" t="s">
        <v>141</v>
      </c>
      <c r="F31" s="120">
        <v>344381.45</v>
      </c>
      <c r="G31" s="122" t="s">
        <v>9</v>
      </c>
      <c r="H31" s="123">
        <v>44436</v>
      </c>
      <c r="K31" s="114"/>
      <c r="L31" s="115"/>
      <c r="M31" s="116"/>
      <c r="N31" s="117"/>
    </row>
    <row r="32" spans="1:14" s="113" customFormat="1" ht="28.5" customHeight="1" x14ac:dyDescent="0.2">
      <c r="A32" s="123">
        <v>44436</v>
      </c>
      <c r="B32" s="119" t="s">
        <v>194</v>
      </c>
      <c r="C32" s="118" t="s">
        <v>53</v>
      </c>
      <c r="D32" s="118" t="s">
        <v>14</v>
      </c>
      <c r="E32" s="119" t="s">
        <v>195</v>
      </c>
      <c r="F32" s="120">
        <v>6805.32</v>
      </c>
      <c r="G32" s="122" t="s">
        <v>9</v>
      </c>
      <c r="H32" s="123">
        <v>44467</v>
      </c>
      <c r="K32" s="114"/>
      <c r="L32" s="115"/>
      <c r="M32" s="116"/>
      <c r="N32" s="117"/>
    </row>
    <row r="33" spans="1:14" s="113" customFormat="1" ht="28.5" customHeight="1" x14ac:dyDescent="0.2">
      <c r="A33" s="123">
        <v>44436</v>
      </c>
      <c r="B33" s="119" t="s">
        <v>189</v>
      </c>
      <c r="C33" s="118" t="s">
        <v>53</v>
      </c>
      <c r="D33" s="118" t="s">
        <v>14</v>
      </c>
      <c r="E33" s="119">
        <v>221501</v>
      </c>
      <c r="F33" s="120">
        <v>4214.6099999999997</v>
      </c>
      <c r="G33" s="122" t="s">
        <v>9</v>
      </c>
      <c r="H33" s="123">
        <v>44467</v>
      </c>
      <c r="K33" s="114"/>
      <c r="L33" s="115"/>
      <c r="M33" s="116"/>
      <c r="N33" s="117"/>
    </row>
    <row r="34" spans="1:14" s="113" customFormat="1" ht="28.5" customHeight="1" x14ac:dyDescent="0.2">
      <c r="A34" s="123">
        <v>44436</v>
      </c>
      <c r="B34" s="119" t="s">
        <v>193</v>
      </c>
      <c r="C34" s="118" t="s">
        <v>53</v>
      </c>
      <c r="D34" s="118" t="s">
        <v>14</v>
      </c>
      <c r="E34" s="119">
        <v>221501</v>
      </c>
      <c r="F34" s="120">
        <v>2107.2600000000002</v>
      </c>
      <c r="G34" s="122" t="s">
        <v>9</v>
      </c>
      <c r="H34" s="123">
        <v>44467</v>
      </c>
      <c r="K34" s="114"/>
      <c r="L34" s="115"/>
      <c r="M34" s="116"/>
      <c r="N34" s="117"/>
    </row>
    <row r="35" spans="1:14" s="113" customFormat="1" ht="28.5" customHeight="1" x14ac:dyDescent="0.2">
      <c r="A35" s="123">
        <v>44436</v>
      </c>
      <c r="B35" s="119" t="s">
        <v>191</v>
      </c>
      <c r="C35" s="118" t="s">
        <v>53</v>
      </c>
      <c r="D35" s="118" t="s">
        <v>14</v>
      </c>
      <c r="E35" s="119" t="s">
        <v>125</v>
      </c>
      <c r="F35" s="120">
        <v>13156.49</v>
      </c>
      <c r="G35" s="122" t="s">
        <v>9</v>
      </c>
      <c r="H35" s="123">
        <v>44467</v>
      </c>
      <c r="K35" s="114"/>
      <c r="L35" s="115"/>
      <c r="M35" s="116"/>
      <c r="N35" s="117"/>
    </row>
    <row r="36" spans="1:14" s="113" customFormat="1" ht="28.5" customHeight="1" x14ac:dyDescent="0.2">
      <c r="A36" s="123">
        <v>44436</v>
      </c>
      <c r="B36" s="119" t="s">
        <v>190</v>
      </c>
      <c r="C36" s="118" t="s">
        <v>53</v>
      </c>
      <c r="D36" s="118" t="s">
        <v>14</v>
      </c>
      <c r="E36" s="119">
        <v>221301</v>
      </c>
      <c r="F36" s="120">
        <v>169075.25</v>
      </c>
      <c r="G36" s="122" t="s">
        <v>9</v>
      </c>
      <c r="H36" s="123">
        <v>44467</v>
      </c>
      <c r="K36" s="114"/>
      <c r="L36" s="115"/>
      <c r="M36" s="116"/>
      <c r="N36" s="117"/>
    </row>
    <row r="37" spans="1:14" s="113" customFormat="1" ht="28.5" customHeight="1" x14ac:dyDescent="0.2">
      <c r="A37" s="123">
        <v>44436</v>
      </c>
      <c r="B37" s="119" t="s">
        <v>192</v>
      </c>
      <c r="C37" s="118" t="s">
        <v>53</v>
      </c>
      <c r="D37" s="118" t="s">
        <v>14</v>
      </c>
      <c r="E37" s="119" t="s">
        <v>141</v>
      </c>
      <c r="F37" s="120">
        <v>350548.26</v>
      </c>
      <c r="G37" s="122" t="s">
        <v>9</v>
      </c>
      <c r="H37" s="123">
        <v>44467</v>
      </c>
      <c r="K37" s="114"/>
      <c r="L37" s="115"/>
      <c r="M37" s="116"/>
      <c r="N37" s="117"/>
    </row>
    <row r="38" spans="1:14" s="113" customFormat="1" ht="28.5" customHeight="1" x14ac:dyDescent="0.2">
      <c r="A38" s="123">
        <v>44434</v>
      </c>
      <c r="B38" s="119" t="s">
        <v>183</v>
      </c>
      <c r="C38" s="118" t="s">
        <v>100</v>
      </c>
      <c r="D38" s="118" t="s">
        <v>128</v>
      </c>
      <c r="E38" s="119" t="s">
        <v>184</v>
      </c>
      <c r="F38" s="120">
        <v>194958.26</v>
      </c>
      <c r="G38" s="122" t="s">
        <v>9</v>
      </c>
      <c r="H38" s="123">
        <v>44465</v>
      </c>
      <c r="K38" s="114"/>
      <c r="L38" s="115"/>
      <c r="M38" s="116"/>
      <c r="N38" s="117"/>
    </row>
    <row r="39" spans="1:14" s="113" customFormat="1" ht="28.5" customHeight="1" x14ac:dyDescent="0.2">
      <c r="A39" s="123">
        <v>44420</v>
      </c>
      <c r="B39" s="119" t="s">
        <v>175</v>
      </c>
      <c r="C39" s="118" t="s">
        <v>65</v>
      </c>
      <c r="D39" s="118" t="s">
        <v>14</v>
      </c>
      <c r="E39" s="119">
        <v>221601</v>
      </c>
      <c r="F39" s="120">
        <v>16709.38</v>
      </c>
      <c r="G39" s="122" t="s">
        <v>9</v>
      </c>
      <c r="H39" s="123">
        <v>44451</v>
      </c>
      <c r="K39" s="114"/>
      <c r="L39" s="115"/>
      <c r="M39" s="116"/>
      <c r="N39" s="117"/>
    </row>
    <row r="40" spans="1:14" s="113" customFormat="1" ht="28.5" customHeight="1" x14ac:dyDescent="0.2">
      <c r="A40" s="123">
        <v>44418</v>
      </c>
      <c r="B40" s="119" t="s">
        <v>162</v>
      </c>
      <c r="C40" s="118" t="s">
        <v>51</v>
      </c>
      <c r="D40" s="118" t="s">
        <v>14</v>
      </c>
      <c r="E40" s="119">
        <v>228706</v>
      </c>
      <c r="F40" s="120">
        <v>11118.62</v>
      </c>
      <c r="G40" s="122" t="s">
        <v>9</v>
      </c>
      <c r="H40" s="123">
        <v>44449</v>
      </c>
      <c r="K40" s="114"/>
      <c r="L40" s="115"/>
      <c r="M40" s="116"/>
      <c r="N40" s="117"/>
    </row>
    <row r="41" spans="1:14" s="113" customFormat="1" ht="28.5" customHeight="1" x14ac:dyDescent="0.2">
      <c r="A41" s="123">
        <v>44439</v>
      </c>
      <c r="B41" s="119" t="s">
        <v>201</v>
      </c>
      <c r="C41" s="118" t="s">
        <v>87</v>
      </c>
      <c r="D41" s="118" t="s">
        <v>14</v>
      </c>
      <c r="E41" s="119">
        <v>229101</v>
      </c>
      <c r="F41" s="120">
        <v>77880</v>
      </c>
      <c r="G41" s="122" t="s">
        <v>9</v>
      </c>
      <c r="H41" s="123">
        <v>44469</v>
      </c>
      <c r="K41" s="114"/>
      <c r="L41" s="115"/>
      <c r="M41" s="116"/>
      <c r="N41" s="117"/>
    </row>
    <row r="42" spans="1:14" s="113" customFormat="1" ht="28.5" customHeight="1" x14ac:dyDescent="0.2">
      <c r="A42" s="123">
        <v>44439</v>
      </c>
      <c r="B42" s="119" t="s">
        <v>210</v>
      </c>
      <c r="C42" s="118" t="s">
        <v>56</v>
      </c>
      <c r="D42" s="118" t="s">
        <v>14</v>
      </c>
      <c r="E42" s="119">
        <v>221601</v>
      </c>
      <c r="F42" s="120">
        <v>116170.31</v>
      </c>
      <c r="G42" s="122" t="s">
        <v>9</v>
      </c>
      <c r="H42" s="123">
        <v>11567</v>
      </c>
      <c r="K42" s="114"/>
      <c r="L42" s="115"/>
      <c r="M42" s="116"/>
      <c r="N42" s="117"/>
    </row>
    <row r="43" spans="1:14" s="113" customFormat="1" ht="28.5" customHeight="1" x14ac:dyDescent="0.2">
      <c r="A43" s="123">
        <v>44439</v>
      </c>
      <c r="B43" s="119" t="s">
        <v>211</v>
      </c>
      <c r="C43" s="118" t="s">
        <v>56</v>
      </c>
      <c r="D43" s="118" t="s">
        <v>14</v>
      </c>
      <c r="E43" s="119">
        <v>221601</v>
      </c>
      <c r="F43" s="120">
        <v>89422.09</v>
      </c>
      <c r="G43" s="122" t="s">
        <v>9</v>
      </c>
      <c r="H43" s="123">
        <v>44469</v>
      </c>
      <c r="K43" s="114"/>
      <c r="L43" s="115"/>
      <c r="M43" s="116"/>
      <c r="N43" s="117"/>
    </row>
    <row r="44" spans="1:14" s="113" customFormat="1" ht="28.5" customHeight="1" x14ac:dyDescent="0.2">
      <c r="A44" s="123">
        <v>44413</v>
      </c>
      <c r="B44" s="119" t="s">
        <v>167</v>
      </c>
      <c r="C44" s="118" t="s">
        <v>59</v>
      </c>
      <c r="D44" s="118" t="s">
        <v>14</v>
      </c>
      <c r="E44" s="119">
        <v>222101</v>
      </c>
      <c r="F44" s="120">
        <v>59992.38</v>
      </c>
      <c r="G44" s="122" t="s">
        <v>9</v>
      </c>
      <c r="H44" s="123">
        <v>44413</v>
      </c>
      <c r="K44" s="114"/>
      <c r="L44" s="115"/>
      <c r="M44" s="116"/>
      <c r="N44" s="117"/>
    </row>
    <row r="45" spans="1:14" s="113" customFormat="1" ht="28.5" customHeight="1" x14ac:dyDescent="0.2">
      <c r="A45" s="123">
        <v>44378</v>
      </c>
      <c r="B45" s="119" t="s">
        <v>135</v>
      </c>
      <c r="C45" s="118" t="s">
        <v>47</v>
      </c>
      <c r="D45" s="118" t="s">
        <v>14</v>
      </c>
      <c r="E45" s="119">
        <v>239601</v>
      </c>
      <c r="F45" s="120">
        <v>12950.5</v>
      </c>
      <c r="G45" s="122" t="s">
        <v>9</v>
      </c>
      <c r="H45" s="123">
        <v>44409</v>
      </c>
      <c r="K45" s="114"/>
      <c r="L45" s="115"/>
      <c r="M45" s="116"/>
      <c r="N45" s="117"/>
    </row>
    <row r="46" spans="1:14" s="113" customFormat="1" ht="28.5" customHeight="1" x14ac:dyDescent="0.2">
      <c r="A46" s="123">
        <v>44393</v>
      </c>
      <c r="B46" s="119" t="s">
        <v>136</v>
      </c>
      <c r="C46" s="118" t="s">
        <v>47</v>
      </c>
      <c r="D46" s="118" t="s">
        <v>14</v>
      </c>
      <c r="E46" s="119">
        <v>227102</v>
      </c>
      <c r="F46" s="120">
        <v>110330</v>
      </c>
      <c r="G46" s="122" t="s">
        <v>9</v>
      </c>
      <c r="H46" s="123">
        <v>44424</v>
      </c>
      <c r="K46" s="114"/>
      <c r="L46" s="115"/>
      <c r="M46" s="116"/>
      <c r="N46" s="117"/>
    </row>
    <row r="47" spans="1:14" s="113" customFormat="1" ht="28.5" customHeight="1" x14ac:dyDescent="0.2">
      <c r="A47" s="123">
        <v>44407</v>
      </c>
      <c r="B47" s="119" t="s">
        <v>137</v>
      </c>
      <c r="C47" s="118" t="s">
        <v>47</v>
      </c>
      <c r="D47" s="118" t="s">
        <v>14</v>
      </c>
      <c r="E47" s="119">
        <v>227201</v>
      </c>
      <c r="F47" s="120">
        <v>64546</v>
      </c>
      <c r="G47" s="122" t="s">
        <v>9</v>
      </c>
      <c r="H47" s="123">
        <v>44438</v>
      </c>
      <c r="K47" s="114"/>
      <c r="L47" s="115"/>
      <c r="M47" s="116"/>
      <c r="N47" s="117"/>
    </row>
    <row r="48" spans="1:14" s="113" customFormat="1" ht="28.5" customHeight="1" x14ac:dyDescent="0.2">
      <c r="A48" s="123">
        <v>44425</v>
      </c>
      <c r="B48" s="119" t="s">
        <v>168</v>
      </c>
      <c r="C48" s="118" t="s">
        <v>47</v>
      </c>
      <c r="D48" s="118" t="s">
        <v>14</v>
      </c>
      <c r="E48" s="119">
        <v>227102</v>
      </c>
      <c r="F48" s="120">
        <v>110330</v>
      </c>
      <c r="G48" s="122" t="s">
        <v>9</v>
      </c>
      <c r="H48" s="123">
        <v>44456</v>
      </c>
      <c r="K48" s="114"/>
      <c r="L48" s="115"/>
      <c r="M48" s="116"/>
      <c r="N48" s="117"/>
    </row>
    <row r="49" spans="1:14" s="113" customFormat="1" ht="28.5" customHeight="1" x14ac:dyDescent="0.2">
      <c r="A49" s="123">
        <v>44439</v>
      </c>
      <c r="B49" s="119" t="s">
        <v>202</v>
      </c>
      <c r="C49" s="118" t="s">
        <v>47</v>
      </c>
      <c r="D49" s="118" t="s">
        <v>14</v>
      </c>
      <c r="E49" s="119">
        <v>227201</v>
      </c>
      <c r="F49" s="120">
        <v>64546</v>
      </c>
      <c r="G49" s="122" t="s">
        <v>9</v>
      </c>
      <c r="H49" s="123">
        <v>44469</v>
      </c>
      <c r="K49" s="114"/>
      <c r="L49" s="115"/>
      <c r="M49" s="116"/>
      <c r="N49" s="117"/>
    </row>
    <row r="50" spans="1:14" s="113" customFormat="1" ht="28.5" customHeight="1" x14ac:dyDescent="0.2">
      <c r="A50" s="123">
        <v>44439</v>
      </c>
      <c r="B50" s="119" t="s">
        <v>203</v>
      </c>
      <c r="C50" s="118" t="s">
        <v>124</v>
      </c>
      <c r="D50" s="118" t="s">
        <v>14</v>
      </c>
      <c r="E50" s="119">
        <v>224101</v>
      </c>
      <c r="F50" s="120">
        <v>4380</v>
      </c>
      <c r="G50" s="122" t="s">
        <v>9</v>
      </c>
      <c r="H50" s="123">
        <v>44469</v>
      </c>
      <c r="K50" s="114"/>
      <c r="L50" s="115"/>
      <c r="M50" s="116"/>
      <c r="N50" s="117"/>
    </row>
    <row r="51" spans="1:14" s="113" customFormat="1" ht="28.5" customHeight="1" x14ac:dyDescent="0.2">
      <c r="A51" s="123">
        <v>44432</v>
      </c>
      <c r="B51" s="119" t="s">
        <v>172</v>
      </c>
      <c r="C51" s="118" t="s">
        <v>63</v>
      </c>
      <c r="D51" s="118" t="s">
        <v>14</v>
      </c>
      <c r="E51" s="119">
        <v>228501</v>
      </c>
      <c r="F51" s="120">
        <v>7080</v>
      </c>
      <c r="G51" s="122" t="s">
        <v>9</v>
      </c>
      <c r="H51" s="123">
        <v>44432</v>
      </c>
      <c r="K51" s="114"/>
      <c r="L51" s="115"/>
      <c r="M51" s="116"/>
      <c r="N51" s="117"/>
    </row>
    <row r="52" spans="1:14" s="113" customFormat="1" ht="28.5" customHeight="1" x14ac:dyDescent="0.2">
      <c r="A52" s="123">
        <v>41641</v>
      </c>
      <c r="B52" s="119" t="s">
        <v>17</v>
      </c>
      <c r="C52" s="118" t="s">
        <v>8</v>
      </c>
      <c r="D52" s="118" t="s">
        <v>14</v>
      </c>
      <c r="E52" s="119">
        <v>227101</v>
      </c>
      <c r="F52" s="120">
        <v>11600</v>
      </c>
      <c r="G52" s="122" t="s">
        <v>9</v>
      </c>
      <c r="H52" s="123">
        <v>41715</v>
      </c>
      <c r="K52" s="114"/>
      <c r="L52" s="115"/>
      <c r="M52" s="116"/>
      <c r="N52" s="117"/>
    </row>
    <row r="53" spans="1:14" s="113" customFormat="1" ht="28.5" customHeight="1" x14ac:dyDescent="0.2">
      <c r="A53" s="123">
        <v>41671</v>
      </c>
      <c r="B53" s="119" t="s">
        <v>18</v>
      </c>
      <c r="C53" s="118" t="s">
        <v>8</v>
      </c>
      <c r="D53" s="118" t="s">
        <v>14</v>
      </c>
      <c r="E53" s="119">
        <v>227101</v>
      </c>
      <c r="F53" s="120">
        <v>11600</v>
      </c>
      <c r="G53" s="122" t="s">
        <v>9</v>
      </c>
      <c r="H53" s="123">
        <v>41746</v>
      </c>
      <c r="K53" s="114"/>
      <c r="L53" s="115"/>
      <c r="M53" s="116"/>
      <c r="N53" s="117"/>
    </row>
    <row r="54" spans="1:14" s="113" customFormat="1" ht="28.5" customHeight="1" x14ac:dyDescent="0.2">
      <c r="A54" s="123">
        <v>41699</v>
      </c>
      <c r="B54" s="119" t="s">
        <v>19</v>
      </c>
      <c r="C54" s="118" t="s">
        <v>8</v>
      </c>
      <c r="D54" s="118" t="s">
        <v>14</v>
      </c>
      <c r="E54" s="119">
        <v>227101</v>
      </c>
      <c r="F54" s="120">
        <v>11600</v>
      </c>
      <c r="G54" s="122" t="s">
        <v>9</v>
      </c>
      <c r="H54" s="123">
        <v>41776</v>
      </c>
      <c r="K54" s="114"/>
      <c r="L54" s="115"/>
      <c r="M54" s="116"/>
      <c r="N54" s="117"/>
    </row>
    <row r="55" spans="1:14" s="113" customFormat="1" ht="28.5" customHeight="1" x14ac:dyDescent="0.2">
      <c r="A55" s="123">
        <v>41730</v>
      </c>
      <c r="B55" s="119" t="s">
        <v>20</v>
      </c>
      <c r="C55" s="118" t="s">
        <v>8</v>
      </c>
      <c r="D55" s="118" t="s">
        <v>14</v>
      </c>
      <c r="E55" s="119">
        <v>227101</v>
      </c>
      <c r="F55" s="120">
        <v>11600</v>
      </c>
      <c r="G55" s="122" t="s">
        <v>9</v>
      </c>
      <c r="H55" s="123">
        <v>41807</v>
      </c>
      <c r="K55" s="114"/>
      <c r="L55" s="115"/>
      <c r="M55" s="116"/>
      <c r="N55" s="117"/>
    </row>
    <row r="56" spans="1:14" s="113" customFormat="1" ht="28.5" customHeight="1" x14ac:dyDescent="0.2">
      <c r="A56" s="123">
        <v>41760</v>
      </c>
      <c r="B56" s="119" t="s">
        <v>21</v>
      </c>
      <c r="C56" s="118" t="s">
        <v>8</v>
      </c>
      <c r="D56" s="118" t="s">
        <v>14</v>
      </c>
      <c r="E56" s="119">
        <v>227101</v>
      </c>
      <c r="F56" s="120">
        <v>11600</v>
      </c>
      <c r="G56" s="122" t="s">
        <v>9</v>
      </c>
      <c r="H56" s="123">
        <v>41837</v>
      </c>
      <c r="K56" s="114"/>
      <c r="L56" s="115"/>
      <c r="M56" s="116"/>
      <c r="N56" s="117"/>
    </row>
    <row r="57" spans="1:14" s="113" customFormat="1" ht="28.5" customHeight="1" x14ac:dyDescent="0.2">
      <c r="A57" s="123">
        <v>41791</v>
      </c>
      <c r="B57" s="119" t="s">
        <v>22</v>
      </c>
      <c r="C57" s="118" t="s">
        <v>8</v>
      </c>
      <c r="D57" s="118" t="s">
        <v>14</v>
      </c>
      <c r="E57" s="119">
        <v>227101</v>
      </c>
      <c r="F57" s="120">
        <v>11600</v>
      </c>
      <c r="G57" s="122" t="s">
        <v>9</v>
      </c>
      <c r="H57" s="123">
        <v>41868</v>
      </c>
      <c r="K57" s="114"/>
      <c r="L57" s="115"/>
      <c r="M57" s="116"/>
      <c r="N57" s="117"/>
    </row>
    <row r="58" spans="1:14" s="113" customFormat="1" ht="28.5" customHeight="1" x14ac:dyDescent="0.2">
      <c r="A58" s="123">
        <v>41822</v>
      </c>
      <c r="B58" s="119" t="s">
        <v>23</v>
      </c>
      <c r="C58" s="118" t="s">
        <v>8</v>
      </c>
      <c r="D58" s="118" t="s">
        <v>14</v>
      </c>
      <c r="E58" s="119">
        <v>227101</v>
      </c>
      <c r="F58" s="120">
        <v>11600</v>
      </c>
      <c r="G58" s="122" t="s">
        <v>9</v>
      </c>
      <c r="H58" s="123">
        <v>41899</v>
      </c>
      <c r="K58" s="114"/>
      <c r="L58" s="115"/>
      <c r="M58" s="116"/>
      <c r="N58" s="117"/>
    </row>
    <row r="59" spans="1:14" s="113" customFormat="1" ht="28.5" customHeight="1" x14ac:dyDescent="0.2">
      <c r="A59" s="123">
        <v>41852</v>
      </c>
      <c r="B59" s="119" t="s">
        <v>24</v>
      </c>
      <c r="C59" s="118" t="s">
        <v>8</v>
      </c>
      <c r="D59" s="118" t="s">
        <v>14</v>
      </c>
      <c r="E59" s="119">
        <v>227101</v>
      </c>
      <c r="F59" s="120">
        <v>11600</v>
      </c>
      <c r="G59" s="122" t="s">
        <v>9</v>
      </c>
      <c r="H59" s="123">
        <v>41929</v>
      </c>
      <c r="K59" s="114"/>
      <c r="L59" s="115"/>
      <c r="M59" s="116"/>
      <c r="N59" s="117"/>
    </row>
    <row r="60" spans="1:14" s="113" customFormat="1" ht="28.5" customHeight="1" x14ac:dyDescent="0.2">
      <c r="A60" s="123">
        <v>41885</v>
      </c>
      <c r="B60" s="119" t="s">
        <v>25</v>
      </c>
      <c r="C60" s="118" t="s">
        <v>8</v>
      </c>
      <c r="D60" s="118" t="s">
        <v>14</v>
      </c>
      <c r="E60" s="119">
        <v>227101</v>
      </c>
      <c r="F60" s="120">
        <v>11600</v>
      </c>
      <c r="G60" s="122" t="s">
        <v>9</v>
      </c>
      <c r="H60" s="123">
        <v>41960</v>
      </c>
      <c r="K60" s="114"/>
      <c r="L60" s="115"/>
      <c r="M60" s="116"/>
      <c r="N60" s="117"/>
    </row>
    <row r="61" spans="1:14" s="113" customFormat="1" ht="28.5" customHeight="1" x14ac:dyDescent="0.2">
      <c r="A61" s="123">
        <v>41913</v>
      </c>
      <c r="B61" s="119" t="s">
        <v>26</v>
      </c>
      <c r="C61" s="118" t="s">
        <v>8</v>
      </c>
      <c r="D61" s="118" t="s">
        <v>14</v>
      </c>
      <c r="E61" s="119">
        <v>227101</v>
      </c>
      <c r="F61" s="120">
        <v>11600</v>
      </c>
      <c r="G61" s="122" t="s">
        <v>9</v>
      </c>
      <c r="H61" s="123">
        <v>41990</v>
      </c>
      <c r="K61" s="114"/>
      <c r="L61" s="115"/>
      <c r="M61" s="116"/>
      <c r="N61" s="117"/>
    </row>
    <row r="62" spans="1:14" s="113" customFormat="1" ht="28.5" customHeight="1" x14ac:dyDescent="0.2">
      <c r="A62" s="123">
        <v>41944</v>
      </c>
      <c r="B62" s="119" t="s">
        <v>27</v>
      </c>
      <c r="C62" s="118" t="s">
        <v>8</v>
      </c>
      <c r="D62" s="118" t="s">
        <v>14</v>
      </c>
      <c r="E62" s="119">
        <v>227101</v>
      </c>
      <c r="F62" s="120">
        <v>11600</v>
      </c>
      <c r="G62" s="122" t="s">
        <v>9</v>
      </c>
      <c r="H62" s="123">
        <v>42021</v>
      </c>
      <c r="K62" s="114"/>
      <c r="L62" s="115"/>
      <c r="M62" s="116"/>
      <c r="N62" s="117"/>
    </row>
    <row r="63" spans="1:14" s="113" customFormat="1" ht="28.5" customHeight="1" x14ac:dyDescent="0.2">
      <c r="A63" s="123">
        <v>41974</v>
      </c>
      <c r="B63" s="119" t="s">
        <v>28</v>
      </c>
      <c r="C63" s="118" t="s">
        <v>8</v>
      </c>
      <c r="D63" s="118" t="s">
        <v>14</v>
      </c>
      <c r="E63" s="119">
        <v>227101</v>
      </c>
      <c r="F63" s="120">
        <v>11600</v>
      </c>
      <c r="G63" s="122" t="s">
        <v>9</v>
      </c>
      <c r="H63" s="123">
        <v>42052</v>
      </c>
      <c r="K63" s="114"/>
      <c r="L63" s="115"/>
      <c r="M63" s="116"/>
      <c r="N63" s="117"/>
    </row>
    <row r="64" spans="1:14" s="113" customFormat="1" ht="28.5" customHeight="1" x14ac:dyDescent="0.2">
      <c r="A64" s="123">
        <v>42006</v>
      </c>
      <c r="B64" s="119" t="s">
        <v>29</v>
      </c>
      <c r="C64" s="118" t="s">
        <v>8</v>
      </c>
      <c r="D64" s="118" t="s">
        <v>14</v>
      </c>
      <c r="E64" s="119">
        <v>227101</v>
      </c>
      <c r="F64" s="120">
        <v>11600</v>
      </c>
      <c r="G64" s="122" t="s">
        <v>9</v>
      </c>
      <c r="H64" s="123">
        <v>42080</v>
      </c>
      <c r="K64" s="114"/>
      <c r="L64" s="115"/>
      <c r="M64" s="116"/>
      <c r="N64" s="117"/>
    </row>
    <row r="65" spans="1:14" s="113" customFormat="1" ht="28.5" customHeight="1" x14ac:dyDescent="0.2">
      <c r="A65" s="123">
        <v>42037</v>
      </c>
      <c r="B65" s="119" t="s">
        <v>30</v>
      </c>
      <c r="C65" s="118" t="s">
        <v>8</v>
      </c>
      <c r="D65" s="118" t="s">
        <v>14</v>
      </c>
      <c r="E65" s="119">
        <v>227101</v>
      </c>
      <c r="F65" s="120">
        <v>11600</v>
      </c>
      <c r="G65" s="122" t="s">
        <v>9</v>
      </c>
      <c r="H65" s="123">
        <v>42115</v>
      </c>
      <c r="K65" s="114"/>
      <c r="L65" s="115"/>
      <c r="M65" s="116"/>
      <c r="N65" s="117"/>
    </row>
    <row r="66" spans="1:14" s="113" customFormat="1" ht="28.5" customHeight="1" x14ac:dyDescent="0.2">
      <c r="A66" s="123">
        <v>42065</v>
      </c>
      <c r="B66" s="119" t="s">
        <v>31</v>
      </c>
      <c r="C66" s="118" t="s">
        <v>8</v>
      </c>
      <c r="D66" s="118" t="s">
        <v>14</v>
      </c>
      <c r="E66" s="119">
        <v>227101</v>
      </c>
      <c r="F66" s="120">
        <v>11600</v>
      </c>
      <c r="G66" s="122" t="s">
        <v>9</v>
      </c>
      <c r="H66" s="123">
        <v>42140</v>
      </c>
      <c r="K66" s="114"/>
      <c r="L66" s="115"/>
      <c r="M66" s="116"/>
      <c r="N66" s="117"/>
    </row>
    <row r="67" spans="1:14" s="113" customFormat="1" ht="28.5" customHeight="1" x14ac:dyDescent="0.2">
      <c r="A67" s="123">
        <v>42100</v>
      </c>
      <c r="B67" s="119" t="s">
        <v>32</v>
      </c>
      <c r="C67" s="118" t="s">
        <v>8</v>
      </c>
      <c r="D67" s="118" t="s">
        <v>14</v>
      </c>
      <c r="E67" s="119">
        <v>227101</v>
      </c>
      <c r="F67" s="120">
        <v>11600</v>
      </c>
      <c r="G67" s="122" t="s">
        <v>9</v>
      </c>
      <c r="H67" s="123">
        <v>42171</v>
      </c>
      <c r="K67" s="114"/>
      <c r="L67" s="115"/>
      <c r="M67" s="116"/>
      <c r="N67" s="117"/>
    </row>
    <row r="68" spans="1:14" s="113" customFormat="1" ht="28.5" customHeight="1" x14ac:dyDescent="0.2">
      <c r="A68" s="123">
        <v>42125</v>
      </c>
      <c r="B68" s="108" t="s">
        <v>33</v>
      </c>
      <c r="C68" s="109" t="s">
        <v>8</v>
      </c>
      <c r="D68" s="118" t="s">
        <v>14</v>
      </c>
      <c r="E68" s="108">
        <v>227101</v>
      </c>
      <c r="F68" s="124">
        <v>11600</v>
      </c>
      <c r="G68" s="122" t="s">
        <v>9</v>
      </c>
      <c r="H68" s="123">
        <v>43596</v>
      </c>
      <c r="K68" s="114"/>
      <c r="L68" s="115"/>
      <c r="M68" s="116"/>
      <c r="N68" s="117"/>
    </row>
    <row r="69" spans="1:14" s="113" customFormat="1" ht="28.5" customHeight="1" x14ac:dyDescent="0.2">
      <c r="A69" s="123">
        <v>42156</v>
      </c>
      <c r="B69" s="108" t="s">
        <v>34</v>
      </c>
      <c r="C69" s="109" t="s">
        <v>8</v>
      </c>
      <c r="D69" s="118" t="s">
        <v>14</v>
      </c>
      <c r="E69" s="108">
        <v>227101</v>
      </c>
      <c r="F69" s="124">
        <v>11600</v>
      </c>
      <c r="G69" s="122" t="s">
        <v>9</v>
      </c>
      <c r="H69" s="123">
        <v>43952</v>
      </c>
      <c r="K69" s="114"/>
      <c r="L69" s="115"/>
      <c r="M69" s="116"/>
      <c r="N69" s="117"/>
    </row>
    <row r="70" spans="1:14" s="113" customFormat="1" ht="28.5" customHeight="1" x14ac:dyDescent="0.2">
      <c r="A70" s="123">
        <v>44417</v>
      </c>
      <c r="B70" s="108" t="s">
        <v>153</v>
      </c>
      <c r="C70" s="109" t="s">
        <v>154</v>
      </c>
      <c r="D70" s="109" t="s">
        <v>14</v>
      </c>
      <c r="E70" s="108">
        <v>239201</v>
      </c>
      <c r="F70" s="124">
        <v>224259</v>
      </c>
      <c r="G70" s="122" t="s">
        <v>9</v>
      </c>
      <c r="H70" s="123">
        <v>44448</v>
      </c>
      <c r="K70" s="114"/>
      <c r="L70" s="115"/>
      <c r="M70" s="116"/>
      <c r="N70" s="117"/>
    </row>
    <row r="71" spans="1:14" s="113" customFormat="1" ht="28.5" customHeight="1" x14ac:dyDescent="0.2">
      <c r="A71" s="123">
        <v>43566</v>
      </c>
      <c r="B71" s="108" t="s">
        <v>36</v>
      </c>
      <c r="C71" s="109" t="s">
        <v>37</v>
      </c>
      <c r="D71" s="109" t="s">
        <v>14</v>
      </c>
      <c r="E71" s="108">
        <v>233201</v>
      </c>
      <c r="F71" s="124">
        <v>755.2</v>
      </c>
      <c r="G71" s="122" t="s">
        <v>9</v>
      </c>
      <c r="H71" s="123">
        <v>43938</v>
      </c>
      <c r="K71" s="114"/>
      <c r="L71" s="115"/>
      <c r="M71" s="116"/>
      <c r="N71" s="117"/>
    </row>
    <row r="72" spans="1:14" s="113" customFormat="1" ht="28.5" customHeight="1" x14ac:dyDescent="0.2">
      <c r="A72" s="107">
        <v>44425</v>
      </c>
      <c r="B72" s="108" t="s">
        <v>196</v>
      </c>
      <c r="C72" s="109" t="s">
        <v>197</v>
      </c>
      <c r="D72" s="109" t="s">
        <v>14</v>
      </c>
      <c r="E72" s="108">
        <v>237206</v>
      </c>
      <c r="F72" s="124">
        <v>25264.98</v>
      </c>
      <c r="G72" s="122" t="s">
        <v>9</v>
      </c>
      <c r="H72" s="107">
        <v>44456</v>
      </c>
      <c r="K72" s="114"/>
      <c r="L72" s="115"/>
      <c r="M72" s="116"/>
      <c r="N72" s="117"/>
    </row>
    <row r="73" spans="1:14" s="113" customFormat="1" ht="28.5" customHeight="1" x14ac:dyDescent="0.2">
      <c r="A73" s="107">
        <v>44435</v>
      </c>
      <c r="B73" s="108" t="s">
        <v>176</v>
      </c>
      <c r="C73" s="109" t="s">
        <v>177</v>
      </c>
      <c r="D73" s="118" t="s">
        <v>14</v>
      </c>
      <c r="E73" s="108">
        <v>231101</v>
      </c>
      <c r="F73" s="124">
        <v>149204.96</v>
      </c>
      <c r="G73" s="122" t="s">
        <v>9</v>
      </c>
      <c r="H73" s="107">
        <v>44466</v>
      </c>
      <c r="K73" s="114"/>
      <c r="L73" s="115"/>
      <c r="M73" s="116"/>
      <c r="N73" s="117"/>
    </row>
    <row r="74" spans="1:14" s="113" customFormat="1" ht="28.5" customHeight="1" x14ac:dyDescent="0.2">
      <c r="A74" s="107">
        <v>44388</v>
      </c>
      <c r="B74" s="108" t="s">
        <v>134</v>
      </c>
      <c r="C74" s="109" t="s">
        <v>55</v>
      </c>
      <c r="D74" s="118" t="s">
        <v>14</v>
      </c>
      <c r="E74" s="108">
        <v>225304</v>
      </c>
      <c r="F74" s="124">
        <v>14533.47</v>
      </c>
      <c r="G74" s="122" t="s">
        <v>9</v>
      </c>
      <c r="H74" s="107">
        <v>44419</v>
      </c>
      <c r="K74" s="114"/>
      <c r="L74" s="115"/>
      <c r="M74" s="116"/>
      <c r="N74" s="117"/>
    </row>
    <row r="75" spans="1:14" s="113" customFormat="1" ht="28.5" customHeight="1" x14ac:dyDescent="0.2">
      <c r="A75" s="107">
        <v>44417</v>
      </c>
      <c r="B75" s="108" t="s">
        <v>166</v>
      </c>
      <c r="C75" s="109" t="s">
        <v>55</v>
      </c>
      <c r="D75" s="118" t="s">
        <v>14</v>
      </c>
      <c r="E75" s="108">
        <v>225304</v>
      </c>
      <c r="F75" s="124">
        <v>14533.47</v>
      </c>
      <c r="G75" s="122" t="s">
        <v>9</v>
      </c>
      <c r="H75" s="107">
        <v>44448</v>
      </c>
      <c r="K75" s="114"/>
      <c r="L75" s="115"/>
      <c r="M75" s="116"/>
      <c r="N75" s="117"/>
    </row>
    <row r="76" spans="1:14" s="113" customFormat="1" ht="28.5" customHeight="1" x14ac:dyDescent="0.2">
      <c r="A76" s="107">
        <v>44431</v>
      </c>
      <c r="B76" s="108" t="s">
        <v>170</v>
      </c>
      <c r="C76" s="109" t="s">
        <v>171</v>
      </c>
      <c r="D76" s="109" t="s">
        <v>14</v>
      </c>
      <c r="E76" s="108">
        <v>227202</v>
      </c>
      <c r="F76" s="124">
        <v>28399.73</v>
      </c>
      <c r="G76" s="122" t="s">
        <v>9</v>
      </c>
      <c r="H76" s="107">
        <v>44462</v>
      </c>
      <c r="K76" s="114"/>
      <c r="L76" s="115"/>
      <c r="M76" s="116"/>
      <c r="N76" s="117"/>
    </row>
    <row r="77" spans="1:14" s="113" customFormat="1" ht="28.5" customHeight="1" x14ac:dyDescent="0.2">
      <c r="A77" s="107">
        <v>44438</v>
      </c>
      <c r="B77" s="108" t="s">
        <v>182</v>
      </c>
      <c r="C77" s="109" t="s">
        <v>171</v>
      </c>
      <c r="D77" s="109" t="s">
        <v>14</v>
      </c>
      <c r="E77" s="108">
        <v>227202</v>
      </c>
      <c r="F77" s="124">
        <v>28399.73</v>
      </c>
      <c r="G77" s="122" t="s">
        <v>9</v>
      </c>
      <c r="H77" s="107">
        <v>44469</v>
      </c>
      <c r="K77" s="114"/>
      <c r="L77" s="115"/>
      <c r="M77" s="116"/>
      <c r="N77" s="117"/>
    </row>
    <row r="78" spans="1:14" s="113" customFormat="1" ht="28.5" customHeight="1" x14ac:dyDescent="0.2">
      <c r="A78" s="107">
        <v>44411</v>
      </c>
      <c r="B78" s="108" t="s">
        <v>159</v>
      </c>
      <c r="C78" s="109" t="s">
        <v>39</v>
      </c>
      <c r="D78" s="109" t="s">
        <v>14</v>
      </c>
      <c r="E78" s="108">
        <v>225901</v>
      </c>
      <c r="F78" s="124">
        <v>292627.73</v>
      </c>
      <c r="G78" s="122" t="s">
        <v>9</v>
      </c>
      <c r="H78" s="107">
        <v>44442</v>
      </c>
      <c r="K78" s="114"/>
      <c r="L78" s="115"/>
      <c r="M78" s="116"/>
      <c r="N78" s="117"/>
    </row>
    <row r="79" spans="1:14" s="113" customFormat="1" ht="28.5" customHeight="1" x14ac:dyDescent="0.2">
      <c r="A79" s="107">
        <v>44427</v>
      </c>
      <c r="B79" s="108" t="s">
        <v>198</v>
      </c>
      <c r="C79" s="109" t="s">
        <v>39</v>
      </c>
      <c r="D79" s="109" t="s">
        <v>14</v>
      </c>
      <c r="E79" s="108">
        <v>225901</v>
      </c>
      <c r="F79" s="124">
        <v>296846.62</v>
      </c>
      <c r="G79" s="122" t="s">
        <v>9</v>
      </c>
      <c r="H79" s="107">
        <v>44458</v>
      </c>
      <c r="K79" s="114"/>
      <c r="L79" s="115"/>
      <c r="M79" s="116"/>
      <c r="N79" s="117"/>
    </row>
    <row r="80" spans="1:14" s="113" customFormat="1" ht="28.5" customHeight="1" x14ac:dyDescent="0.2">
      <c r="A80" s="107">
        <v>44421</v>
      </c>
      <c r="B80" s="108" t="s">
        <v>199</v>
      </c>
      <c r="C80" s="109" t="s">
        <v>200</v>
      </c>
      <c r="D80" s="109" t="s">
        <v>14</v>
      </c>
      <c r="E80" s="108">
        <v>227104</v>
      </c>
      <c r="F80" s="124">
        <v>30916</v>
      </c>
      <c r="G80" s="122" t="s">
        <v>9</v>
      </c>
      <c r="H80" s="107">
        <v>44421</v>
      </c>
      <c r="K80" s="114"/>
      <c r="L80" s="115"/>
      <c r="M80" s="116"/>
      <c r="N80" s="117"/>
    </row>
    <row r="81" spans="1:14" s="113" customFormat="1" ht="28.5" customHeight="1" x14ac:dyDescent="0.2">
      <c r="A81" s="107">
        <v>44434</v>
      </c>
      <c r="B81" s="108" t="s">
        <v>180</v>
      </c>
      <c r="C81" s="125" t="s">
        <v>181</v>
      </c>
      <c r="D81" s="109" t="s">
        <v>14</v>
      </c>
      <c r="E81" s="108">
        <v>231101</v>
      </c>
      <c r="F81" s="124">
        <v>2312.4499999999998</v>
      </c>
      <c r="G81" s="122" t="s">
        <v>9</v>
      </c>
      <c r="H81" s="107">
        <v>44465</v>
      </c>
      <c r="K81" s="114"/>
      <c r="L81" s="115"/>
      <c r="M81" s="116"/>
      <c r="N81" s="117"/>
    </row>
    <row r="82" spans="1:14" s="113" customFormat="1" ht="28.5" customHeight="1" x14ac:dyDescent="0.2">
      <c r="A82" s="107">
        <v>44383</v>
      </c>
      <c r="B82" s="108" t="s">
        <v>138</v>
      </c>
      <c r="C82" s="109" t="s">
        <v>139</v>
      </c>
      <c r="D82" s="109" t="s">
        <v>14</v>
      </c>
      <c r="E82" s="108">
        <v>228701</v>
      </c>
      <c r="F82" s="124">
        <v>147500</v>
      </c>
      <c r="G82" s="122" t="s">
        <v>9</v>
      </c>
      <c r="H82" s="107">
        <v>44414</v>
      </c>
      <c r="K82" s="114"/>
      <c r="L82" s="115"/>
      <c r="M82" s="116"/>
      <c r="N82" s="117"/>
    </row>
    <row r="83" spans="1:14" s="113" customFormat="1" ht="28.5" customHeight="1" x14ac:dyDescent="0.2">
      <c r="A83" s="107">
        <v>44410</v>
      </c>
      <c r="B83" s="108" t="s">
        <v>145</v>
      </c>
      <c r="C83" s="118" t="s">
        <v>11</v>
      </c>
      <c r="D83" s="118" t="s">
        <v>14</v>
      </c>
      <c r="E83" s="108">
        <v>227101</v>
      </c>
      <c r="F83" s="124">
        <v>14500</v>
      </c>
      <c r="G83" s="122" t="s">
        <v>9</v>
      </c>
      <c r="H83" s="107">
        <v>44441</v>
      </c>
      <c r="K83" s="114"/>
      <c r="L83" s="115"/>
      <c r="M83" s="116"/>
      <c r="N83" s="117"/>
    </row>
    <row r="84" spans="1:14" s="113" customFormat="1" ht="28.5" customHeight="1" x14ac:dyDescent="0.2">
      <c r="A84" s="107">
        <v>44438</v>
      </c>
      <c r="B84" s="108" t="s">
        <v>178</v>
      </c>
      <c r="C84" s="109" t="s">
        <v>209</v>
      </c>
      <c r="D84" s="118" t="s">
        <v>14</v>
      </c>
      <c r="E84" s="108">
        <v>228101</v>
      </c>
      <c r="F84" s="124">
        <v>96760</v>
      </c>
      <c r="G84" s="122" t="s">
        <v>9</v>
      </c>
      <c r="H84" s="107">
        <v>44469</v>
      </c>
      <c r="K84" s="114"/>
      <c r="L84" s="115"/>
      <c r="M84" s="116"/>
      <c r="N84" s="117"/>
    </row>
    <row r="85" spans="1:14" s="113" customFormat="1" ht="28.5" customHeight="1" x14ac:dyDescent="0.2">
      <c r="A85" s="107">
        <v>44410</v>
      </c>
      <c r="B85" s="108" t="s">
        <v>155</v>
      </c>
      <c r="C85" s="109" t="s">
        <v>156</v>
      </c>
      <c r="D85" s="118" t="s">
        <v>128</v>
      </c>
      <c r="E85" s="108">
        <v>265401</v>
      </c>
      <c r="F85" s="124">
        <v>253505.3</v>
      </c>
      <c r="G85" s="122" t="s">
        <v>9</v>
      </c>
      <c r="H85" s="107">
        <v>44441</v>
      </c>
      <c r="K85" s="114"/>
      <c r="L85" s="115"/>
      <c r="M85" s="116"/>
      <c r="N85" s="117"/>
    </row>
    <row r="86" spans="1:14" s="113" customFormat="1" ht="28.5" customHeight="1" x14ac:dyDescent="0.2">
      <c r="A86" s="107">
        <v>44419</v>
      </c>
      <c r="B86" s="108" t="s">
        <v>161</v>
      </c>
      <c r="C86" s="109" t="s">
        <v>72</v>
      </c>
      <c r="D86" s="118" t="s">
        <v>14</v>
      </c>
      <c r="E86" s="108">
        <v>225901</v>
      </c>
      <c r="F86" s="124">
        <v>2062009.41</v>
      </c>
      <c r="G86" s="122" t="s">
        <v>9</v>
      </c>
      <c r="H86" s="107">
        <v>44450</v>
      </c>
      <c r="K86" s="114"/>
      <c r="L86" s="115"/>
      <c r="M86" s="116"/>
      <c r="N86" s="117"/>
    </row>
    <row r="87" spans="1:14" s="113" customFormat="1" ht="28.5" customHeight="1" x14ac:dyDescent="0.2">
      <c r="A87" s="107">
        <v>44425</v>
      </c>
      <c r="B87" s="108" t="s">
        <v>185</v>
      </c>
      <c r="C87" s="109" t="s">
        <v>186</v>
      </c>
      <c r="D87" s="118" t="s">
        <v>14</v>
      </c>
      <c r="E87" s="108">
        <v>237206</v>
      </c>
      <c r="F87" s="124">
        <v>15599.6</v>
      </c>
      <c r="G87" s="122" t="s">
        <v>9</v>
      </c>
      <c r="H87" s="107">
        <v>44456</v>
      </c>
      <c r="K87" s="114"/>
      <c r="L87" s="115"/>
      <c r="M87" s="116"/>
      <c r="N87" s="117"/>
    </row>
    <row r="88" spans="1:14" s="113" customFormat="1" ht="28.5" customHeight="1" x14ac:dyDescent="0.2">
      <c r="A88" s="107">
        <v>44420</v>
      </c>
      <c r="B88" s="108" t="s">
        <v>142</v>
      </c>
      <c r="C88" s="109" t="s">
        <v>105</v>
      </c>
      <c r="D88" s="118" t="s">
        <v>128</v>
      </c>
      <c r="E88" s="108">
        <v>261101</v>
      </c>
      <c r="F88" s="124">
        <v>98382.5</v>
      </c>
      <c r="G88" s="122" t="s">
        <v>9</v>
      </c>
      <c r="H88" s="107">
        <v>44451</v>
      </c>
      <c r="K88" s="114"/>
      <c r="L88" s="115"/>
      <c r="M88" s="116"/>
      <c r="N88" s="117"/>
    </row>
    <row r="89" spans="1:14" s="113" customFormat="1" ht="28.5" customHeight="1" x14ac:dyDescent="0.2">
      <c r="A89" s="107">
        <v>44378</v>
      </c>
      <c r="B89" s="108" t="s">
        <v>126</v>
      </c>
      <c r="C89" s="109" t="s">
        <v>97</v>
      </c>
      <c r="D89" s="118" t="s">
        <v>14</v>
      </c>
      <c r="E89" s="108" t="s">
        <v>127</v>
      </c>
      <c r="F89" s="124">
        <v>3416416.43</v>
      </c>
      <c r="G89" s="122" t="s">
        <v>9</v>
      </c>
      <c r="H89" s="107">
        <v>44409</v>
      </c>
      <c r="K89" s="114"/>
      <c r="L89" s="115"/>
      <c r="M89" s="116"/>
      <c r="N89" s="117"/>
    </row>
    <row r="90" spans="1:14" s="113" customFormat="1" ht="29.25" customHeight="1" x14ac:dyDescent="0.2">
      <c r="A90" s="107">
        <v>44411</v>
      </c>
      <c r="B90" s="108" t="s">
        <v>164</v>
      </c>
      <c r="C90" s="109" t="s">
        <v>44</v>
      </c>
      <c r="D90" s="118" t="s">
        <v>45</v>
      </c>
      <c r="E90" s="108">
        <v>225101</v>
      </c>
      <c r="F90" s="124">
        <v>150000</v>
      </c>
      <c r="G90" s="122" t="s">
        <v>9</v>
      </c>
      <c r="H90" s="107">
        <v>44442</v>
      </c>
      <c r="K90" s="114"/>
      <c r="L90" s="115"/>
      <c r="M90" s="116"/>
      <c r="N90" s="117"/>
    </row>
    <row r="91" spans="1:14" s="113" customFormat="1" ht="28.5" customHeight="1" x14ac:dyDescent="0.2">
      <c r="A91" s="107">
        <v>44411</v>
      </c>
      <c r="B91" s="108" t="s">
        <v>165</v>
      </c>
      <c r="C91" s="109" t="s">
        <v>44</v>
      </c>
      <c r="D91" s="118" t="s">
        <v>46</v>
      </c>
      <c r="E91" s="108">
        <v>225101</v>
      </c>
      <c r="F91" s="124">
        <v>120000</v>
      </c>
      <c r="G91" s="122" t="s">
        <v>9</v>
      </c>
      <c r="H91" s="107">
        <v>44442</v>
      </c>
      <c r="K91" s="114"/>
      <c r="L91" s="115"/>
      <c r="M91" s="116"/>
      <c r="N91" s="117"/>
    </row>
    <row r="92" spans="1:14" s="113" customFormat="1" ht="28.5" customHeight="1" x14ac:dyDescent="0.2">
      <c r="A92" s="107">
        <v>44411</v>
      </c>
      <c r="B92" s="108" t="s">
        <v>157</v>
      </c>
      <c r="C92" s="109" t="s">
        <v>158</v>
      </c>
      <c r="D92" s="109" t="s">
        <v>14</v>
      </c>
      <c r="E92" s="108">
        <v>225901</v>
      </c>
      <c r="F92" s="124">
        <v>1340029.05</v>
      </c>
      <c r="G92" s="122" t="s">
        <v>9</v>
      </c>
      <c r="H92" s="107">
        <v>44442</v>
      </c>
      <c r="K92" s="114"/>
      <c r="L92" s="115"/>
      <c r="M92" s="116"/>
      <c r="N92" s="117"/>
    </row>
    <row r="93" spans="1:14" s="113" customFormat="1" ht="28.5" customHeight="1" x14ac:dyDescent="0.2">
      <c r="A93" s="107">
        <v>44420</v>
      </c>
      <c r="B93" s="108" t="s">
        <v>143</v>
      </c>
      <c r="C93" s="109" t="s">
        <v>144</v>
      </c>
      <c r="D93" s="109" t="s">
        <v>128</v>
      </c>
      <c r="E93" s="108">
        <v>265601</v>
      </c>
      <c r="F93" s="124">
        <v>1560287.57</v>
      </c>
      <c r="G93" s="122" t="s">
        <v>9</v>
      </c>
      <c r="H93" s="107">
        <v>44451</v>
      </c>
      <c r="K93" s="114"/>
      <c r="L93" s="115"/>
      <c r="M93" s="116"/>
      <c r="N93" s="117"/>
    </row>
    <row r="94" spans="1:14" s="113" customFormat="1" ht="28.5" customHeight="1" x14ac:dyDescent="0.2">
      <c r="A94" s="107">
        <v>41908</v>
      </c>
      <c r="B94" s="108" t="s">
        <v>35</v>
      </c>
      <c r="C94" s="109" t="s">
        <v>12</v>
      </c>
      <c r="D94" s="109" t="s">
        <v>14</v>
      </c>
      <c r="E94" s="108">
        <v>222201</v>
      </c>
      <c r="F94" s="124">
        <v>16661.599999999999</v>
      </c>
      <c r="G94" s="121" t="s">
        <v>9</v>
      </c>
      <c r="H94" s="107">
        <v>41938</v>
      </c>
      <c r="N94" s="117"/>
    </row>
    <row r="95" spans="1:14" s="113" customFormat="1" ht="28.5" customHeight="1" x14ac:dyDescent="0.2">
      <c r="A95" s="107">
        <v>44410</v>
      </c>
      <c r="B95" s="108" t="s">
        <v>188</v>
      </c>
      <c r="C95" s="109" t="s">
        <v>57</v>
      </c>
      <c r="D95" s="109" t="s">
        <v>14</v>
      </c>
      <c r="E95" s="108">
        <v>226301</v>
      </c>
      <c r="F95" s="124">
        <v>23638.48</v>
      </c>
      <c r="G95" s="121" t="s">
        <v>9</v>
      </c>
      <c r="H95" s="107">
        <v>44441</v>
      </c>
      <c r="K95" s="114"/>
      <c r="L95" s="115"/>
      <c r="M95" s="116"/>
      <c r="N95" s="117"/>
    </row>
    <row r="96" spans="1:14" s="113" customFormat="1" ht="28.5" customHeight="1" x14ac:dyDescent="0.2">
      <c r="A96" s="107">
        <v>44410</v>
      </c>
      <c r="B96" s="108" t="s">
        <v>187</v>
      </c>
      <c r="C96" s="109" t="s">
        <v>57</v>
      </c>
      <c r="D96" s="109" t="s">
        <v>14</v>
      </c>
      <c r="E96" s="108">
        <v>228401</v>
      </c>
      <c r="F96" s="124">
        <v>6039.52</v>
      </c>
      <c r="G96" s="121" t="s">
        <v>9</v>
      </c>
      <c r="H96" s="107">
        <v>44441</v>
      </c>
      <c r="K96" s="114"/>
      <c r="L96" s="115"/>
      <c r="M96" s="116"/>
      <c r="N96" s="117"/>
    </row>
    <row r="97" spans="1:14" s="113" customFormat="1" ht="28.5" customHeight="1" x14ac:dyDescent="0.2">
      <c r="A97" s="107">
        <v>44420</v>
      </c>
      <c r="B97" s="108" t="s">
        <v>123</v>
      </c>
      <c r="C97" s="109" t="s">
        <v>163</v>
      </c>
      <c r="D97" s="109" t="s">
        <v>14</v>
      </c>
      <c r="E97" s="108">
        <v>225901</v>
      </c>
      <c r="F97" s="124">
        <v>2613053.6</v>
      </c>
      <c r="G97" s="121" t="s">
        <v>9</v>
      </c>
      <c r="H97" s="107">
        <v>44451</v>
      </c>
      <c r="K97" s="114"/>
      <c r="L97" s="115"/>
      <c r="M97" s="116"/>
      <c r="N97" s="117"/>
    </row>
    <row r="98" spans="1:14" s="113" customFormat="1" ht="28.5" customHeight="1" x14ac:dyDescent="0.2">
      <c r="A98" s="107">
        <v>44433</v>
      </c>
      <c r="B98" s="108" t="s">
        <v>169</v>
      </c>
      <c r="C98" s="109" t="s">
        <v>112</v>
      </c>
      <c r="D98" s="109" t="s">
        <v>14</v>
      </c>
      <c r="E98" s="108">
        <v>221801</v>
      </c>
      <c r="F98" s="124">
        <v>1770</v>
      </c>
      <c r="G98" s="121" t="s">
        <v>9</v>
      </c>
      <c r="H98" s="107">
        <v>44464</v>
      </c>
      <c r="K98" s="114"/>
      <c r="L98" s="115"/>
      <c r="M98" s="116"/>
      <c r="N98" s="117"/>
    </row>
    <row r="99" spans="1:14" s="113" customFormat="1" ht="28.5" customHeight="1" x14ac:dyDescent="0.2">
      <c r="A99" s="107">
        <v>44439</v>
      </c>
      <c r="B99" s="108" t="s">
        <v>204</v>
      </c>
      <c r="C99" s="109" t="s">
        <v>88</v>
      </c>
      <c r="D99" s="109" t="s">
        <v>14</v>
      </c>
      <c r="E99" s="108" t="s">
        <v>90</v>
      </c>
      <c r="F99" s="124">
        <v>49560</v>
      </c>
      <c r="G99" s="121" t="s">
        <v>9</v>
      </c>
      <c r="H99" s="107">
        <v>44469</v>
      </c>
      <c r="K99" s="114"/>
      <c r="L99" s="115"/>
      <c r="M99" s="116"/>
      <c r="N99" s="117"/>
    </row>
    <row r="100" spans="1:14" s="113" customFormat="1" ht="28.5" customHeight="1" x14ac:dyDescent="0.2">
      <c r="A100" s="107">
        <v>44439</v>
      </c>
      <c r="B100" s="108" t="s">
        <v>205</v>
      </c>
      <c r="C100" s="109" t="s">
        <v>88</v>
      </c>
      <c r="D100" s="109" t="s">
        <v>14</v>
      </c>
      <c r="E100" s="108">
        <v>225303</v>
      </c>
      <c r="F100" s="124">
        <v>180540</v>
      </c>
      <c r="G100" s="121" t="s">
        <v>9</v>
      </c>
      <c r="H100" s="107">
        <v>44469</v>
      </c>
      <c r="K100" s="114"/>
      <c r="L100" s="115"/>
      <c r="M100" s="116"/>
      <c r="N100" s="117"/>
    </row>
    <row r="101" spans="1:14" s="113" customFormat="1" ht="28.5" customHeight="1" x14ac:dyDescent="0.2">
      <c r="A101" s="107">
        <v>44411</v>
      </c>
      <c r="B101" s="108" t="s">
        <v>150</v>
      </c>
      <c r="C101" s="109" t="s">
        <v>151</v>
      </c>
      <c r="D101" s="109" t="s">
        <v>14</v>
      </c>
      <c r="E101" s="108">
        <v>228704</v>
      </c>
      <c r="F101" s="124">
        <v>67500</v>
      </c>
      <c r="G101" s="121" t="s">
        <v>9</v>
      </c>
      <c r="H101" s="107">
        <v>44442</v>
      </c>
      <c r="K101" s="114"/>
      <c r="L101" s="115"/>
      <c r="M101" s="116"/>
      <c r="N101" s="117"/>
    </row>
    <row r="102" spans="1:14" s="113" customFormat="1" ht="28.5" customHeight="1" x14ac:dyDescent="0.2">
      <c r="A102" s="107">
        <v>44410</v>
      </c>
      <c r="B102" s="108" t="s">
        <v>149</v>
      </c>
      <c r="C102" s="109" t="s">
        <v>50</v>
      </c>
      <c r="D102" s="109" t="s">
        <v>14</v>
      </c>
      <c r="E102" s="108">
        <v>225101</v>
      </c>
      <c r="F102" s="124">
        <v>41971.99</v>
      </c>
      <c r="G102" s="121" t="s">
        <v>9</v>
      </c>
      <c r="H102" s="107">
        <v>44441</v>
      </c>
      <c r="K102" s="114"/>
      <c r="L102" s="115"/>
      <c r="M102" s="116"/>
      <c r="N102" s="117"/>
    </row>
    <row r="103" spans="1:14" s="113" customFormat="1" ht="28.5" customHeight="1" x14ac:dyDescent="0.2">
      <c r="A103" s="107">
        <v>44417</v>
      </c>
      <c r="B103" s="108" t="s">
        <v>146</v>
      </c>
      <c r="C103" s="109" t="s">
        <v>42</v>
      </c>
      <c r="D103" s="109" t="s">
        <v>14</v>
      </c>
      <c r="E103" s="108">
        <v>227101</v>
      </c>
      <c r="F103" s="124">
        <v>39200</v>
      </c>
      <c r="G103" s="121" t="s">
        <v>9</v>
      </c>
      <c r="H103" s="107">
        <v>44448</v>
      </c>
      <c r="K103" s="114"/>
      <c r="L103" s="115"/>
      <c r="M103" s="116"/>
      <c r="N103" s="117"/>
    </row>
    <row r="104" spans="1:14" s="113" customFormat="1" ht="28.5" customHeight="1" x14ac:dyDescent="0.2">
      <c r="A104" s="107">
        <v>44431</v>
      </c>
      <c r="B104" s="108" t="s">
        <v>178</v>
      </c>
      <c r="C104" s="109" t="s">
        <v>179</v>
      </c>
      <c r="D104" s="109" t="s">
        <v>14</v>
      </c>
      <c r="E104" s="108">
        <v>231101</v>
      </c>
      <c r="F104" s="124">
        <v>3186</v>
      </c>
      <c r="G104" s="121" t="s">
        <v>9</v>
      </c>
      <c r="H104" s="107">
        <v>44462</v>
      </c>
      <c r="K104" s="114"/>
      <c r="L104" s="115"/>
      <c r="M104" s="116"/>
      <c r="N104" s="117"/>
    </row>
    <row r="105" spans="1:14" s="113" customFormat="1" ht="31.5" customHeight="1" x14ac:dyDescent="0.2">
      <c r="A105" s="126"/>
      <c r="B105" s="127"/>
      <c r="E105" s="126"/>
      <c r="F105" s="128">
        <f>SUM(F17:F104)</f>
        <v>18136715.57</v>
      </c>
      <c r="G105" s="129"/>
      <c r="H105" s="126"/>
      <c r="K105" s="114"/>
      <c r="L105" s="115"/>
      <c r="M105" s="116"/>
      <c r="N105" s="117"/>
    </row>
    <row r="106" spans="1:14" s="113" customFormat="1" ht="15" x14ac:dyDescent="0.2">
      <c r="A106" s="126"/>
      <c r="B106" s="127"/>
      <c r="D106" s="129"/>
      <c r="E106" s="126"/>
    </row>
    <row r="107" spans="1:14" s="113" customFormat="1" ht="16.5" customHeight="1" x14ac:dyDescent="0.2"/>
    <row r="108" spans="1:14" ht="16.5" customHeight="1" x14ac:dyDescent="0.2">
      <c r="A108" s="1"/>
      <c r="B108" s="1"/>
      <c r="G108" s="1"/>
      <c r="H108" s="1"/>
    </row>
    <row r="109" spans="1:14" ht="16.5" customHeight="1" x14ac:dyDescent="0.2">
      <c r="A109" s="1"/>
      <c r="B109" s="1"/>
      <c r="F109" s="92"/>
      <c r="G109" s="1"/>
      <c r="H109" s="1"/>
    </row>
    <row r="110" spans="1:14" ht="16.5" customHeight="1" x14ac:dyDescent="0.2">
      <c r="A110" s="1"/>
      <c r="B110" s="1"/>
      <c r="E110" s="1"/>
      <c r="F110" s="1"/>
      <c r="G110" s="1"/>
      <c r="H110" s="1"/>
    </row>
    <row r="111" spans="1:14" ht="16.5" customHeight="1" x14ac:dyDescent="0.2">
      <c r="A111" s="1"/>
      <c r="B111" s="1"/>
      <c r="E111" s="1"/>
      <c r="F111" s="91"/>
      <c r="G111" s="1"/>
      <c r="H111" s="1"/>
    </row>
    <row r="112" spans="1:14" ht="16.5" customHeight="1" x14ac:dyDescent="0.2">
      <c r="A112" s="1"/>
      <c r="B112" s="1"/>
      <c r="E112" s="1"/>
      <c r="G112" s="1"/>
      <c r="H112" s="1"/>
    </row>
    <row r="113" spans="6:6" s="1" customFormat="1" ht="16.5" customHeight="1" x14ac:dyDescent="0.2">
      <c r="F113" s="4"/>
    </row>
    <row r="114" spans="6:6" s="1" customFormat="1" ht="16.5" customHeight="1" x14ac:dyDescent="0.2">
      <c r="F114" s="4"/>
    </row>
    <row r="115" spans="6:6" s="1" customFormat="1" ht="16.5" customHeight="1" x14ac:dyDescent="0.2"/>
    <row r="116" spans="6:6" s="1" customFormat="1" ht="16.5" customHeight="1" x14ac:dyDescent="0.2"/>
    <row r="117" spans="6:6" s="1" customFormat="1" ht="16.5" customHeight="1" x14ac:dyDescent="0.2"/>
    <row r="118" spans="6:6" s="1" customFormat="1" ht="16.5" customHeight="1" x14ac:dyDescent="0.2"/>
    <row r="119" spans="6:6" s="1" customFormat="1" ht="16.5" customHeight="1" x14ac:dyDescent="0.2"/>
    <row r="120" spans="6:6" s="1" customFormat="1" ht="16.5" customHeight="1" x14ac:dyDescent="0.2"/>
    <row r="121" spans="6:6" s="1" customFormat="1" ht="16.5" customHeight="1" x14ac:dyDescent="0.2"/>
    <row r="122" spans="6:6" s="1" customFormat="1" ht="16.5" customHeight="1" x14ac:dyDescent="0.2"/>
    <row r="123" spans="6:6" s="1" customFormat="1" ht="16.5" customHeight="1" x14ac:dyDescent="0.2"/>
    <row r="124" spans="6:6" s="1" customFormat="1" ht="16.5" customHeight="1" x14ac:dyDescent="0.2"/>
    <row r="125" spans="6:6" s="1" customFormat="1" ht="16.5" customHeight="1" x14ac:dyDescent="0.2"/>
    <row r="126" spans="6:6" s="1" customFormat="1" ht="16.5" customHeight="1" x14ac:dyDescent="0.2"/>
    <row r="127" spans="6:6" s="1" customFormat="1" ht="16.5" customHeight="1" x14ac:dyDescent="0.2"/>
    <row r="128" spans="6:6" s="1" customFormat="1" ht="16.5" customHeight="1" x14ac:dyDescent="0.2"/>
    <row r="129" s="1" customFormat="1" ht="16.5" customHeight="1" x14ac:dyDescent="0.2"/>
    <row r="130" s="1" customFormat="1" ht="16.5" customHeight="1" x14ac:dyDescent="0.2"/>
    <row r="131" s="1" customFormat="1" ht="16.5" customHeight="1" x14ac:dyDescent="0.2"/>
    <row r="132" s="1" customFormat="1" ht="16.5" customHeight="1" x14ac:dyDescent="0.2"/>
    <row r="133" s="1" customFormat="1" ht="16.5" customHeight="1" x14ac:dyDescent="0.2"/>
    <row r="134" s="1" customFormat="1" ht="16.5" customHeight="1" x14ac:dyDescent="0.2"/>
    <row r="135" s="1" customFormat="1" ht="16.5" customHeight="1" x14ac:dyDescent="0.2"/>
    <row r="136" s="1" customFormat="1" ht="16.5" customHeight="1" x14ac:dyDescent="0.2"/>
    <row r="137" s="1" customFormat="1" ht="16.5" customHeight="1" x14ac:dyDescent="0.2"/>
    <row r="138" s="1" customFormat="1" ht="16.5" customHeight="1" x14ac:dyDescent="0.2"/>
    <row r="139" s="1" customFormat="1" ht="16.5" customHeight="1" x14ac:dyDescent="0.2"/>
    <row r="140" s="1" customFormat="1" ht="16.5" customHeight="1" x14ac:dyDescent="0.2"/>
    <row r="141" s="1" customFormat="1" ht="16.5" customHeight="1" x14ac:dyDescent="0.2"/>
    <row r="142" s="1" customFormat="1" ht="16.5" customHeight="1" x14ac:dyDescent="0.2"/>
    <row r="143" s="1" customFormat="1" ht="16.5" customHeight="1" x14ac:dyDescent="0.2"/>
    <row r="144" s="1" customFormat="1" ht="16.5" customHeight="1" x14ac:dyDescent="0.2"/>
    <row r="145" s="1" customFormat="1" ht="16.5" customHeight="1" x14ac:dyDescent="0.2"/>
    <row r="146" s="1" customFormat="1" ht="16.5" customHeight="1" x14ac:dyDescent="0.2"/>
    <row r="147" s="1" customFormat="1" ht="16.5" customHeight="1" x14ac:dyDescent="0.2"/>
    <row r="148" s="1" customFormat="1" ht="16.5" customHeight="1" x14ac:dyDescent="0.2"/>
    <row r="149" s="1" customFormat="1" ht="16.5" customHeight="1" x14ac:dyDescent="0.2"/>
    <row r="150" s="1" customFormat="1" ht="16.5" customHeight="1" x14ac:dyDescent="0.2"/>
    <row r="151" s="1" customFormat="1" ht="16.5" customHeight="1" x14ac:dyDescent="0.2"/>
    <row r="152" s="1" customFormat="1" ht="16.5" customHeight="1" x14ac:dyDescent="0.2"/>
    <row r="153" s="1" customFormat="1" ht="16.5" customHeight="1" x14ac:dyDescent="0.2"/>
    <row r="154" s="1" customFormat="1" ht="16.5" customHeight="1" x14ac:dyDescent="0.2"/>
    <row r="155" s="1" customFormat="1" ht="16.5" customHeight="1" x14ac:dyDescent="0.2"/>
    <row r="156" s="1" customFormat="1" ht="16.5" customHeight="1" x14ac:dyDescent="0.2"/>
    <row r="157" s="1" customFormat="1" ht="16.5" customHeight="1" x14ac:dyDescent="0.2"/>
    <row r="158" s="1" customFormat="1" ht="16.5" customHeight="1" x14ac:dyDescent="0.2"/>
    <row r="159" s="1" customFormat="1" ht="16.5" customHeight="1" x14ac:dyDescent="0.2"/>
    <row r="160" s="1" customFormat="1" ht="16.5" customHeight="1" x14ac:dyDescent="0.2"/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pans="1:8" ht="16.5" customHeight="1" x14ac:dyDescent="0.2">
      <c r="A209" s="1"/>
      <c r="B209" s="1"/>
      <c r="E209" s="1"/>
      <c r="F209" s="1"/>
      <c r="G209" s="1"/>
      <c r="H209" s="1"/>
    </row>
    <row r="210" spans="1:8" ht="16.5" customHeight="1" x14ac:dyDescent="0.2">
      <c r="A210" s="1"/>
      <c r="B210" s="1"/>
      <c r="E210" s="1"/>
      <c r="F210" s="1"/>
      <c r="G210" s="1"/>
      <c r="H210" s="1"/>
    </row>
    <row r="211" spans="1:8" ht="16.5" customHeight="1" x14ac:dyDescent="0.2">
      <c r="A211" s="1"/>
      <c r="B211" s="1"/>
      <c r="E211" s="1"/>
      <c r="F211" s="1"/>
      <c r="G211" s="1"/>
      <c r="H211" s="1"/>
    </row>
    <row r="212" spans="1:8" ht="16.5" customHeight="1" x14ac:dyDescent="0.2">
      <c r="A212" s="1"/>
      <c r="B212" s="1"/>
      <c r="E212" s="1"/>
      <c r="F212" s="1"/>
      <c r="G212" s="1"/>
      <c r="H212" s="1"/>
    </row>
    <row r="213" spans="1:8" ht="16.5" customHeight="1" x14ac:dyDescent="0.2">
      <c r="A213" s="1"/>
      <c r="B213" s="1"/>
      <c r="E213" s="1"/>
      <c r="F213" s="1"/>
      <c r="G213" s="1"/>
      <c r="H213" s="1"/>
    </row>
    <row r="214" spans="1:8" ht="16.5" customHeight="1" x14ac:dyDescent="0.2">
      <c r="A214" s="1"/>
      <c r="B214" s="1"/>
      <c r="E214" s="1"/>
      <c r="F214" s="1"/>
      <c r="G214" s="1"/>
      <c r="H214" s="1"/>
    </row>
    <row r="215" spans="1:8" ht="16.5" customHeight="1" x14ac:dyDescent="0.2">
      <c r="A215" s="1"/>
      <c r="B215" s="1"/>
      <c r="E215" s="1"/>
      <c r="F215" s="1"/>
      <c r="G215" s="1"/>
      <c r="H215" s="1"/>
    </row>
    <row r="216" spans="1:8" ht="16.5" customHeight="1" x14ac:dyDescent="0.2">
      <c r="A216" s="1"/>
      <c r="B216" s="1"/>
      <c r="E216" s="1"/>
      <c r="F216" s="1"/>
      <c r="G216" s="1"/>
      <c r="H216" s="1"/>
    </row>
    <row r="217" spans="1:8" ht="16.5" customHeight="1" x14ac:dyDescent="0.2">
      <c r="A217" s="1"/>
      <c r="B217" s="1"/>
      <c r="E217" s="1"/>
      <c r="F217" s="1"/>
      <c r="G217" s="1"/>
      <c r="H217" s="1"/>
    </row>
    <row r="218" spans="1:8" ht="16.5" customHeight="1" x14ac:dyDescent="0.2">
      <c r="A218" s="1"/>
      <c r="B218" s="1"/>
      <c r="E218" s="1"/>
      <c r="F218" s="1"/>
      <c r="G218" s="1"/>
      <c r="H218" s="1"/>
    </row>
    <row r="219" spans="1:8" ht="16.5" customHeight="1" x14ac:dyDescent="0.2">
      <c r="A219" s="1"/>
      <c r="B219" s="1"/>
      <c r="E219" s="1"/>
      <c r="G219" s="1"/>
      <c r="H219" s="1"/>
    </row>
    <row r="221" spans="1:8" ht="24" customHeight="1" x14ac:dyDescent="0.2">
      <c r="A221" s="1"/>
      <c r="B221" s="1"/>
    </row>
    <row r="222" spans="1:8" ht="24" customHeight="1" x14ac:dyDescent="0.2">
      <c r="A222" s="1"/>
      <c r="B222" s="1"/>
    </row>
    <row r="223" spans="1:8" ht="24" customHeight="1" x14ac:dyDescent="0.2">
      <c r="A223" s="1"/>
      <c r="B223" s="1"/>
      <c r="F223" s="1"/>
    </row>
    <row r="224" spans="1:8" ht="24" customHeight="1" x14ac:dyDescent="0.2">
      <c r="A224" s="1"/>
      <c r="B224" s="1"/>
      <c r="E224" s="1"/>
      <c r="F224" s="1"/>
      <c r="G224" s="1"/>
      <c r="H224" s="1"/>
    </row>
    <row r="225" spans="6:6" s="1" customFormat="1" ht="24" customHeight="1" x14ac:dyDescent="0.2"/>
    <row r="226" spans="6:6" s="1" customFormat="1" ht="24" customHeight="1" x14ac:dyDescent="0.2"/>
    <row r="227" spans="6:6" s="1" customFormat="1" ht="24" customHeight="1" x14ac:dyDescent="0.2"/>
    <row r="228" spans="6:6" s="1" customFormat="1" ht="24" customHeight="1" x14ac:dyDescent="0.2"/>
    <row r="229" spans="6:6" s="1" customFormat="1" ht="24" customHeight="1" x14ac:dyDescent="0.2"/>
    <row r="230" spans="6:6" s="1" customFormat="1" ht="24" customHeight="1" x14ac:dyDescent="0.2"/>
    <row r="231" spans="6:6" s="1" customFormat="1" ht="24" customHeight="1" x14ac:dyDescent="0.2"/>
    <row r="232" spans="6:6" s="1" customFormat="1" ht="24" customHeight="1" x14ac:dyDescent="0.2"/>
    <row r="233" spans="6:6" s="1" customFormat="1" ht="24" customHeight="1" x14ac:dyDescent="0.2"/>
    <row r="234" spans="6:6" s="1" customFormat="1" ht="24" customHeight="1" x14ac:dyDescent="0.2">
      <c r="F234" s="4"/>
    </row>
  </sheetData>
  <sortState xmlns:xlrd2="http://schemas.microsoft.com/office/spreadsheetml/2017/richdata2" ref="A17:E99">
    <sortCondition ref="C17:C99"/>
  </sortState>
  <mergeCells count="11">
    <mergeCell ref="H15:H16"/>
    <mergeCell ref="B15:B16"/>
    <mergeCell ref="E15:E16"/>
    <mergeCell ref="F15:F16"/>
    <mergeCell ref="A9:H9"/>
    <mergeCell ref="A10:H10"/>
    <mergeCell ref="A14:H14"/>
    <mergeCell ref="A15:A16"/>
    <mergeCell ref="G15:G16"/>
    <mergeCell ref="C15:C16"/>
    <mergeCell ref="D15:D16"/>
  </mergeCells>
  <phoneticPr fontId="2" type="noConversion"/>
  <printOptions horizontalCentered="1"/>
  <pageMargins left="0.25" right="0.25" top="0.75" bottom="0.75" header="0.3" footer="0.3"/>
  <pageSetup scale="59" fitToHeight="0" orientation="landscape" r:id="rId1"/>
  <headerFooter alignWithMargins="0"/>
  <rowBreaks count="1" manualBreakCount="1">
    <brk id="1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80" customWidth="1"/>
    <col min="2" max="2" width="20.42578125" style="79" customWidth="1"/>
    <col min="3" max="3" width="19.7109375" style="79" customWidth="1"/>
    <col min="4" max="4" width="9.140625" style="80"/>
    <col min="5" max="5" width="17.5703125" style="80" customWidth="1"/>
    <col min="6" max="6" width="28.85546875" style="80" customWidth="1"/>
    <col min="7" max="7" width="24" style="80" customWidth="1"/>
    <col min="8" max="8" width="22.42578125" style="80" bestFit="1" customWidth="1"/>
    <col min="9" max="16384" width="9.140625" style="80"/>
  </cols>
  <sheetData>
    <row r="7" spans="1:8" ht="18.75" customHeight="1" x14ac:dyDescent="0.2">
      <c r="A7" s="78" t="s">
        <v>15</v>
      </c>
    </row>
    <row r="8" spans="1:8" ht="18.75" customHeight="1" x14ac:dyDescent="0.2">
      <c r="A8" s="78"/>
    </row>
    <row r="9" spans="1:8" ht="18.75" customHeight="1" x14ac:dyDescent="0.2">
      <c r="A9" s="81"/>
    </row>
    <row r="10" spans="1:8" ht="18.75" customHeight="1" x14ac:dyDescent="0.2">
      <c r="B10" s="82"/>
      <c r="C10" s="82"/>
    </row>
    <row r="13" spans="1:8" ht="18.75" customHeight="1" x14ac:dyDescent="0.2">
      <c r="A13" s="81"/>
    </row>
    <row r="14" spans="1:8" ht="18.75" customHeight="1" thickBot="1" x14ac:dyDescent="0.25"/>
    <row r="15" spans="1:8" ht="18" customHeight="1" thickBot="1" x14ac:dyDescent="0.25">
      <c r="A15" s="88" t="s">
        <v>76</v>
      </c>
      <c r="B15" s="89">
        <v>2021</v>
      </c>
      <c r="C15" s="90">
        <v>2020</v>
      </c>
    </row>
    <row r="16" spans="1:8" ht="18.75" customHeight="1" x14ac:dyDescent="0.2">
      <c r="A16" s="66" t="s">
        <v>13</v>
      </c>
      <c r="B16" s="75">
        <v>727600</v>
      </c>
      <c r="C16" s="75">
        <v>232800</v>
      </c>
      <c r="E16" s="83"/>
      <c r="F16" s="84"/>
      <c r="G16" s="85"/>
      <c r="H16" s="86"/>
    </row>
    <row r="17" spans="1:8" ht="18.75" customHeight="1" x14ac:dyDescent="0.2">
      <c r="A17" s="68" t="s">
        <v>113</v>
      </c>
      <c r="B17" s="67">
        <v>0</v>
      </c>
      <c r="C17" s="69">
        <v>1225</v>
      </c>
      <c r="E17" s="83"/>
      <c r="F17" s="84"/>
      <c r="G17" s="85"/>
      <c r="H17" s="86"/>
    </row>
    <row r="18" spans="1:8" ht="18.75" customHeight="1" x14ac:dyDescent="0.2">
      <c r="A18" s="66" t="s">
        <v>77</v>
      </c>
      <c r="B18" s="67">
        <v>4720</v>
      </c>
      <c r="C18" s="67">
        <v>0</v>
      </c>
      <c r="E18" s="83"/>
      <c r="F18" s="84"/>
      <c r="G18" s="85"/>
      <c r="H18" s="86"/>
    </row>
    <row r="19" spans="1:8" ht="18.75" customHeight="1" x14ac:dyDescent="0.2">
      <c r="A19" s="66" t="s">
        <v>89</v>
      </c>
      <c r="B19" s="67">
        <v>11160</v>
      </c>
      <c r="C19" s="67">
        <v>12168</v>
      </c>
      <c r="E19" s="83"/>
      <c r="F19" s="84"/>
      <c r="G19" s="85"/>
      <c r="H19" s="86"/>
    </row>
    <row r="20" spans="1:8" ht="18.75" customHeight="1" x14ac:dyDescent="0.2">
      <c r="A20" s="66" t="s">
        <v>99</v>
      </c>
      <c r="B20" s="67">
        <v>1717632.07</v>
      </c>
      <c r="C20" s="67">
        <v>0</v>
      </c>
      <c r="E20" s="83"/>
      <c r="F20" s="84"/>
      <c r="G20" s="85"/>
      <c r="H20" s="86"/>
    </row>
    <row r="21" spans="1:8" ht="18.75" customHeight="1" x14ac:dyDescent="0.2">
      <c r="A21" s="70" t="s">
        <v>48</v>
      </c>
      <c r="B21" s="67">
        <v>11734.86</v>
      </c>
      <c r="C21" s="67">
        <v>17183.77</v>
      </c>
      <c r="E21" s="83"/>
      <c r="F21" s="84"/>
      <c r="G21" s="85"/>
      <c r="H21" s="86"/>
    </row>
    <row r="22" spans="1:8" ht="18.75" customHeight="1" x14ac:dyDescent="0.2">
      <c r="A22" s="71" t="s">
        <v>54</v>
      </c>
      <c r="B22" s="67">
        <v>0</v>
      </c>
      <c r="C22" s="67">
        <v>34416.620000000003</v>
      </c>
      <c r="E22" s="83"/>
      <c r="F22" s="84"/>
      <c r="G22" s="85"/>
      <c r="H22" s="86"/>
    </row>
    <row r="23" spans="1:8" ht="18.75" customHeight="1" x14ac:dyDescent="0.2">
      <c r="A23" s="70" t="s">
        <v>103</v>
      </c>
      <c r="B23" s="67">
        <v>1385438</v>
      </c>
      <c r="C23" s="67">
        <v>0</v>
      </c>
      <c r="E23" s="83"/>
      <c r="F23" s="84"/>
      <c r="G23" s="85"/>
      <c r="H23" s="86"/>
    </row>
    <row r="24" spans="1:8" ht="18.75" customHeight="1" x14ac:dyDescent="0.2">
      <c r="A24" s="70" t="s">
        <v>111</v>
      </c>
      <c r="B24" s="67">
        <v>72299.19</v>
      </c>
      <c r="C24" s="72">
        <v>82342.05</v>
      </c>
      <c r="E24" s="83"/>
      <c r="F24" s="84"/>
      <c r="G24" s="85"/>
      <c r="H24" s="86"/>
    </row>
    <row r="25" spans="1:8" ht="18.75" customHeight="1" x14ac:dyDescent="0.2">
      <c r="A25" s="70" t="s">
        <v>94</v>
      </c>
      <c r="B25" s="67">
        <v>318.60000000000002</v>
      </c>
      <c r="C25" s="67">
        <v>0</v>
      </c>
      <c r="E25" s="83"/>
      <c r="F25" s="84"/>
      <c r="G25" s="85"/>
      <c r="H25" s="86"/>
    </row>
    <row r="26" spans="1:8" ht="18.75" customHeight="1" x14ac:dyDescent="0.2">
      <c r="A26" s="68" t="s">
        <v>114</v>
      </c>
      <c r="B26" s="67">
        <v>0</v>
      </c>
      <c r="C26" s="73">
        <v>2510000</v>
      </c>
      <c r="E26" s="83"/>
      <c r="F26" s="84"/>
      <c r="G26" s="85"/>
      <c r="H26" s="86"/>
    </row>
    <row r="27" spans="1:8" ht="18.75" customHeight="1" x14ac:dyDescent="0.2">
      <c r="A27" s="70" t="s">
        <v>96</v>
      </c>
      <c r="B27" s="67">
        <v>533.54999999999995</v>
      </c>
      <c r="C27" s="67">
        <v>0</v>
      </c>
      <c r="E27" s="83"/>
      <c r="F27" s="84"/>
      <c r="G27" s="85"/>
      <c r="H27" s="86"/>
    </row>
    <row r="28" spans="1:8" ht="18.75" customHeight="1" x14ac:dyDescent="0.2">
      <c r="A28" s="70" t="s">
        <v>43</v>
      </c>
      <c r="B28" s="67">
        <v>1301482</v>
      </c>
      <c r="C28" s="74">
        <v>988832</v>
      </c>
      <c r="E28" s="83"/>
      <c r="F28" s="84"/>
      <c r="G28" s="85"/>
      <c r="H28" s="86"/>
    </row>
    <row r="29" spans="1:8" ht="18.75" customHeight="1" x14ac:dyDescent="0.2">
      <c r="A29" s="70" t="s">
        <v>53</v>
      </c>
      <c r="B29" s="67">
        <v>512761.79000000004</v>
      </c>
      <c r="C29" s="67">
        <v>438539.45</v>
      </c>
      <c r="E29" s="83"/>
      <c r="F29" s="84"/>
      <c r="G29" s="85"/>
      <c r="H29" s="86"/>
    </row>
    <row r="30" spans="1:8" ht="18.75" customHeight="1" x14ac:dyDescent="0.2">
      <c r="A30" s="70" t="s">
        <v>100</v>
      </c>
      <c r="B30" s="67">
        <v>148680.07</v>
      </c>
      <c r="C30" s="74">
        <v>32033.32</v>
      </c>
      <c r="E30" s="83"/>
      <c r="F30" s="84"/>
      <c r="G30" s="85"/>
      <c r="H30" s="86"/>
    </row>
    <row r="31" spans="1:8" ht="18.75" customHeight="1" x14ac:dyDescent="0.2">
      <c r="A31" s="70" t="s">
        <v>65</v>
      </c>
      <c r="B31" s="67">
        <v>11446.33</v>
      </c>
      <c r="C31" s="74">
        <v>11915.98</v>
      </c>
      <c r="E31" s="83"/>
      <c r="F31" s="84"/>
      <c r="G31" s="85"/>
      <c r="H31" s="86"/>
    </row>
    <row r="32" spans="1:8" ht="18.75" customHeight="1" x14ac:dyDescent="0.2">
      <c r="A32" s="70" t="s">
        <v>51</v>
      </c>
      <c r="B32" s="67">
        <v>9879.5400000000009</v>
      </c>
      <c r="C32" s="74">
        <v>8143.44</v>
      </c>
      <c r="E32" s="83"/>
      <c r="F32" s="84"/>
      <c r="G32" s="85"/>
      <c r="H32" s="86"/>
    </row>
    <row r="33" spans="1:8" ht="18.75" customHeight="1" x14ac:dyDescent="0.2">
      <c r="A33" s="71" t="s">
        <v>115</v>
      </c>
      <c r="B33" s="67">
        <v>0</v>
      </c>
      <c r="C33" s="74">
        <v>121186</v>
      </c>
      <c r="E33" s="83"/>
      <c r="F33" s="84"/>
      <c r="G33" s="85"/>
      <c r="H33" s="86"/>
    </row>
    <row r="34" spans="1:8" ht="18.75" customHeight="1" x14ac:dyDescent="0.2">
      <c r="A34" s="70" t="s">
        <v>108</v>
      </c>
      <c r="B34" s="67">
        <v>126525.5</v>
      </c>
      <c r="C34" s="74">
        <v>98585.46</v>
      </c>
      <c r="E34" s="83"/>
      <c r="F34" s="84"/>
      <c r="G34" s="85"/>
      <c r="H34" s="86"/>
    </row>
    <row r="35" spans="1:8" ht="18.75" customHeight="1" x14ac:dyDescent="0.2">
      <c r="A35" s="70" t="s">
        <v>87</v>
      </c>
      <c r="B35" s="67">
        <v>63720</v>
      </c>
      <c r="C35" s="67">
        <v>81420</v>
      </c>
      <c r="E35" s="83"/>
      <c r="F35" s="84"/>
      <c r="G35" s="85"/>
      <c r="H35" s="86"/>
    </row>
    <row r="36" spans="1:8" ht="18.75" customHeight="1" x14ac:dyDescent="0.2">
      <c r="A36" s="71" t="s">
        <v>116</v>
      </c>
      <c r="B36" s="67">
        <v>0</v>
      </c>
      <c r="C36" s="67">
        <v>181425</v>
      </c>
      <c r="E36" s="83"/>
      <c r="F36" s="84"/>
      <c r="G36" s="85"/>
      <c r="H36" s="86"/>
    </row>
    <row r="37" spans="1:8" ht="18.75" customHeight="1" x14ac:dyDescent="0.2">
      <c r="A37" s="70" t="s">
        <v>56</v>
      </c>
      <c r="B37" s="67">
        <v>187578.14</v>
      </c>
      <c r="C37" s="67">
        <v>215042.3</v>
      </c>
      <c r="E37" s="83"/>
      <c r="F37" s="84"/>
      <c r="G37" s="85"/>
      <c r="H37" s="86"/>
    </row>
    <row r="38" spans="1:8" ht="18.75" customHeight="1" x14ac:dyDescent="0.2">
      <c r="A38" s="70" t="s">
        <v>47</v>
      </c>
      <c r="B38" s="67">
        <v>273299.8</v>
      </c>
      <c r="C38" s="67">
        <v>159595</v>
      </c>
      <c r="E38" s="83"/>
      <c r="F38" s="84"/>
      <c r="G38" s="85"/>
      <c r="H38" s="86"/>
    </row>
    <row r="39" spans="1:8" ht="18.75" customHeight="1" x14ac:dyDescent="0.2">
      <c r="A39" s="70" t="s">
        <v>64</v>
      </c>
      <c r="B39" s="67">
        <v>23116.82</v>
      </c>
      <c r="C39" s="67">
        <v>30539.79</v>
      </c>
      <c r="E39" s="83"/>
      <c r="F39" s="84"/>
      <c r="G39" s="85"/>
      <c r="H39" s="86"/>
    </row>
    <row r="40" spans="1:8" ht="18.75" customHeight="1" x14ac:dyDescent="0.2">
      <c r="A40" s="71" t="s">
        <v>49</v>
      </c>
      <c r="B40" s="67">
        <v>0</v>
      </c>
      <c r="C40" s="74">
        <v>29500</v>
      </c>
      <c r="E40" s="83"/>
      <c r="F40" s="84"/>
      <c r="G40" s="85"/>
      <c r="H40" s="86"/>
    </row>
    <row r="41" spans="1:8" ht="18.75" customHeight="1" x14ac:dyDescent="0.2">
      <c r="A41" s="71" t="s">
        <v>62</v>
      </c>
      <c r="B41" s="74">
        <v>44772.17</v>
      </c>
      <c r="C41" s="74">
        <v>36084.400000000001</v>
      </c>
      <c r="E41" s="83"/>
      <c r="F41" s="84"/>
      <c r="G41" s="85"/>
      <c r="H41" s="86"/>
    </row>
    <row r="42" spans="1:8" ht="18.75" customHeight="1" thickBot="1" x14ac:dyDescent="0.25">
      <c r="A42" s="71"/>
      <c r="B42" s="74"/>
      <c r="C42" s="74"/>
      <c r="E42" s="83"/>
      <c r="F42" s="84"/>
      <c r="G42" s="85"/>
      <c r="H42" s="86"/>
    </row>
    <row r="43" spans="1:8" ht="15.75" customHeight="1" x14ac:dyDescent="0.2">
      <c r="A43" s="146" t="s">
        <v>76</v>
      </c>
      <c r="B43" s="148">
        <v>2021</v>
      </c>
      <c r="C43" s="148">
        <v>2020</v>
      </c>
      <c r="E43" s="83"/>
      <c r="F43" s="84"/>
      <c r="G43" s="85"/>
      <c r="H43" s="86"/>
    </row>
    <row r="44" spans="1:8" ht="18.75" hidden="1" customHeight="1" thickBot="1" x14ac:dyDescent="0.25">
      <c r="A44" s="147"/>
      <c r="B44" s="149"/>
      <c r="C44" s="149"/>
      <c r="E44" s="83"/>
      <c r="F44" s="84"/>
      <c r="G44" s="85"/>
      <c r="H44" s="86"/>
    </row>
    <row r="45" spans="1:8" ht="18.75" customHeight="1" x14ac:dyDescent="0.2">
      <c r="A45" s="70" t="s">
        <v>63</v>
      </c>
      <c r="B45" s="67">
        <v>7670</v>
      </c>
      <c r="C45" s="74">
        <v>11800</v>
      </c>
      <c r="E45" s="83"/>
      <c r="F45" s="84"/>
      <c r="G45" s="85"/>
      <c r="H45" s="86"/>
    </row>
    <row r="46" spans="1:8" ht="18.75" customHeight="1" x14ac:dyDescent="0.2">
      <c r="A46" s="66" t="s">
        <v>8</v>
      </c>
      <c r="B46" s="75">
        <v>208800</v>
      </c>
      <c r="C46" s="75">
        <v>208800</v>
      </c>
      <c r="E46" s="83"/>
      <c r="F46" s="84"/>
      <c r="G46" s="85"/>
      <c r="H46" s="86"/>
    </row>
    <row r="47" spans="1:8" ht="18.75" customHeight="1" x14ac:dyDescent="0.2">
      <c r="A47" s="66" t="s">
        <v>92</v>
      </c>
      <c r="B47" s="75">
        <v>1800</v>
      </c>
      <c r="C47" s="67">
        <v>0</v>
      </c>
      <c r="E47" s="83"/>
      <c r="F47" s="84"/>
      <c r="G47" s="85"/>
      <c r="H47" s="86"/>
    </row>
    <row r="48" spans="1:8" ht="18.75" customHeight="1" x14ac:dyDescent="0.2">
      <c r="A48" s="66" t="s">
        <v>106</v>
      </c>
      <c r="B48" s="75">
        <v>56095.9</v>
      </c>
      <c r="C48" s="67">
        <v>0</v>
      </c>
      <c r="E48" s="83"/>
      <c r="F48" s="84"/>
      <c r="G48" s="85"/>
      <c r="H48" s="86"/>
    </row>
    <row r="49" spans="1:8" ht="18.75" customHeight="1" x14ac:dyDescent="0.2">
      <c r="A49" s="66" t="s">
        <v>37</v>
      </c>
      <c r="B49" s="75">
        <v>755.2</v>
      </c>
      <c r="C49" s="75">
        <v>755.2</v>
      </c>
      <c r="E49" s="83"/>
      <c r="F49" s="84"/>
      <c r="G49" s="85"/>
      <c r="H49" s="86"/>
    </row>
    <row r="50" spans="1:8" ht="18.75" customHeight="1" x14ac:dyDescent="0.2">
      <c r="A50" s="68" t="s">
        <v>60</v>
      </c>
      <c r="B50" s="73">
        <v>554895</v>
      </c>
      <c r="C50" s="73">
        <v>425980</v>
      </c>
      <c r="E50" s="83"/>
      <c r="F50" s="84"/>
      <c r="G50" s="85"/>
      <c r="H50" s="86"/>
    </row>
    <row r="51" spans="1:8" ht="18.75" customHeight="1" x14ac:dyDescent="0.2">
      <c r="A51" s="68" t="s">
        <v>55</v>
      </c>
      <c r="B51" s="73">
        <v>14533.47</v>
      </c>
      <c r="C51" s="73">
        <v>4625.6000000000004</v>
      </c>
      <c r="E51" s="83"/>
      <c r="F51" s="84"/>
      <c r="G51" s="85"/>
      <c r="H51" s="86"/>
    </row>
    <row r="52" spans="1:8" ht="18.75" customHeight="1" x14ac:dyDescent="0.2">
      <c r="A52" s="68" t="s">
        <v>117</v>
      </c>
      <c r="B52" s="73">
        <v>0</v>
      </c>
      <c r="C52" s="73">
        <v>148514.71</v>
      </c>
      <c r="E52" s="83"/>
      <c r="F52" s="84"/>
      <c r="G52" s="85"/>
      <c r="H52" s="86"/>
    </row>
    <row r="53" spans="1:8" ht="18.75" customHeight="1" x14ac:dyDescent="0.2">
      <c r="A53" s="68" t="s">
        <v>39</v>
      </c>
      <c r="B53" s="73">
        <v>0</v>
      </c>
      <c r="C53" s="73">
        <v>6174363.1200000001</v>
      </c>
      <c r="E53" s="83"/>
      <c r="F53" s="84"/>
      <c r="G53" s="85"/>
      <c r="H53" s="86"/>
    </row>
    <row r="54" spans="1:8" ht="18.75" customHeight="1" x14ac:dyDescent="0.2">
      <c r="A54" s="66" t="s">
        <v>98</v>
      </c>
      <c r="B54" s="75">
        <v>47935.85</v>
      </c>
      <c r="C54" s="67">
        <v>0</v>
      </c>
      <c r="E54" s="83"/>
      <c r="F54" s="84"/>
      <c r="G54" s="85"/>
      <c r="H54" s="86"/>
    </row>
    <row r="55" spans="1:8" ht="18.75" customHeight="1" x14ac:dyDescent="0.2">
      <c r="A55" s="66" t="s">
        <v>95</v>
      </c>
      <c r="B55" s="75">
        <v>7000</v>
      </c>
      <c r="C55" s="67">
        <v>0</v>
      </c>
      <c r="E55" s="83"/>
      <c r="F55" s="84"/>
      <c r="G55" s="85"/>
      <c r="H55" s="86"/>
    </row>
    <row r="56" spans="1:8" ht="18.75" customHeight="1" x14ac:dyDescent="0.2">
      <c r="A56" s="66" t="s">
        <v>107</v>
      </c>
      <c r="B56" s="75">
        <v>51599.98</v>
      </c>
      <c r="C56" s="67">
        <v>0</v>
      </c>
      <c r="E56" s="83"/>
      <c r="F56" s="84"/>
      <c r="G56" s="85"/>
      <c r="H56" s="86"/>
    </row>
    <row r="57" spans="1:8" ht="18.75" customHeight="1" x14ac:dyDescent="0.2">
      <c r="A57" s="66" t="s">
        <v>71</v>
      </c>
      <c r="B57" s="75">
        <v>203356.69</v>
      </c>
      <c r="C57" s="67">
        <v>0</v>
      </c>
      <c r="E57" s="83"/>
      <c r="F57" s="84"/>
      <c r="G57" s="85"/>
      <c r="H57" s="86"/>
    </row>
    <row r="58" spans="1:8" ht="18.75" customHeight="1" x14ac:dyDescent="0.2">
      <c r="A58" s="66" t="s">
        <v>11</v>
      </c>
      <c r="B58" s="75">
        <v>72393.100000000006</v>
      </c>
      <c r="C58" s="67">
        <v>929605.80999999982</v>
      </c>
      <c r="E58" s="83"/>
      <c r="F58" s="84"/>
      <c r="G58" s="85"/>
      <c r="H58" s="86"/>
    </row>
    <row r="59" spans="1:8" ht="18.75" customHeight="1" x14ac:dyDescent="0.2">
      <c r="A59" s="66" t="s">
        <v>84</v>
      </c>
      <c r="B59" s="75">
        <v>33205.199999999997</v>
      </c>
      <c r="C59" s="67">
        <v>0</v>
      </c>
      <c r="E59" s="83"/>
      <c r="F59" s="84"/>
      <c r="G59" s="85"/>
      <c r="H59" s="86"/>
    </row>
    <row r="60" spans="1:8" ht="18.75" customHeight="1" x14ac:dyDescent="0.2">
      <c r="A60" s="66" t="s">
        <v>101</v>
      </c>
      <c r="B60" s="75">
        <v>2405210.5099999998</v>
      </c>
      <c r="C60" s="67">
        <v>0</v>
      </c>
      <c r="E60" s="83"/>
      <c r="F60" s="84"/>
      <c r="G60" s="85"/>
      <c r="H60" s="86"/>
    </row>
    <row r="61" spans="1:8" ht="18.75" customHeight="1" x14ac:dyDescent="0.2">
      <c r="A61" s="66" t="s">
        <v>104</v>
      </c>
      <c r="B61" s="75">
        <v>17756.64</v>
      </c>
      <c r="C61" s="67">
        <v>0</v>
      </c>
      <c r="E61" s="83"/>
      <c r="F61" s="84"/>
      <c r="G61" s="85"/>
      <c r="H61" s="86"/>
    </row>
    <row r="62" spans="1:8" ht="18.75" customHeight="1" x14ac:dyDescent="0.2">
      <c r="A62" s="66" t="s">
        <v>72</v>
      </c>
      <c r="B62" s="75">
        <v>4718710.7</v>
      </c>
      <c r="C62" s="73">
        <v>1790808.91</v>
      </c>
      <c r="E62" s="83"/>
      <c r="F62" s="84"/>
      <c r="G62" s="85"/>
      <c r="H62" s="86"/>
    </row>
    <row r="63" spans="1:8" ht="18.75" customHeight="1" x14ac:dyDescent="0.2">
      <c r="A63" s="66" t="s">
        <v>105</v>
      </c>
      <c r="B63" s="75">
        <v>317125</v>
      </c>
      <c r="C63" s="67">
        <v>0</v>
      </c>
      <c r="E63" s="83"/>
      <c r="F63" s="84"/>
      <c r="G63" s="85"/>
      <c r="H63" s="86"/>
    </row>
    <row r="64" spans="1:8" ht="18.75" customHeight="1" x14ac:dyDescent="0.2">
      <c r="A64" s="66" t="s">
        <v>97</v>
      </c>
      <c r="B64" s="75">
        <f>59705.64*58.3577</f>
        <v>3484283.827428</v>
      </c>
      <c r="C64" s="73">
        <v>3192316.05</v>
      </c>
      <c r="E64" s="83"/>
      <c r="F64" s="84"/>
      <c r="G64" s="85"/>
      <c r="H64" s="86"/>
    </row>
    <row r="65" spans="1:8" ht="18.75" customHeight="1" x14ac:dyDescent="0.2">
      <c r="A65" s="66" t="s">
        <v>61</v>
      </c>
      <c r="B65" s="75">
        <v>35400</v>
      </c>
      <c r="C65" s="73">
        <v>35400</v>
      </c>
      <c r="E65" s="83"/>
      <c r="F65" s="84"/>
      <c r="G65" s="85"/>
      <c r="H65" s="86"/>
    </row>
    <row r="66" spans="1:8" ht="18.75" customHeight="1" x14ac:dyDescent="0.2">
      <c r="A66" s="66" t="s">
        <v>44</v>
      </c>
      <c r="B66" s="75">
        <v>270000</v>
      </c>
      <c r="C66" s="75">
        <v>270000</v>
      </c>
      <c r="E66" s="83"/>
      <c r="F66" s="84"/>
      <c r="G66" s="85"/>
      <c r="H66" s="86"/>
    </row>
    <row r="67" spans="1:8" ht="18.75" customHeight="1" x14ac:dyDescent="0.2">
      <c r="A67" s="66" t="s">
        <v>38</v>
      </c>
      <c r="B67" s="75">
        <v>22125</v>
      </c>
      <c r="C67" s="73">
        <v>22125</v>
      </c>
      <c r="E67" s="83"/>
      <c r="F67" s="84"/>
      <c r="G67" s="85"/>
      <c r="H67" s="86"/>
    </row>
    <row r="68" spans="1:8" ht="18.75" customHeight="1" x14ac:dyDescent="0.2">
      <c r="A68" s="66" t="s">
        <v>93</v>
      </c>
      <c r="B68" s="75">
        <v>112668.93</v>
      </c>
      <c r="C68" s="67">
        <v>0</v>
      </c>
      <c r="E68" s="83"/>
      <c r="F68" s="84"/>
      <c r="G68" s="85"/>
      <c r="H68" s="86"/>
    </row>
    <row r="69" spans="1:8" ht="18.75" customHeight="1" x14ac:dyDescent="0.2">
      <c r="A69" s="66" t="s">
        <v>85</v>
      </c>
      <c r="B69" s="75">
        <v>82000</v>
      </c>
      <c r="C69" s="67">
        <v>0</v>
      </c>
      <c r="E69" s="83"/>
      <c r="F69" s="84"/>
      <c r="G69" s="85"/>
      <c r="H69" s="86"/>
    </row>
    <row r="70" spans="1:8" ht="18.75" customHeight="1" x14ac:dyDescent="0.2">
      <c r="A70" s="66" t="s">
        <v>91</v>
      </c>
      <c r="B70" s="75">
        <v>111400</v>
      </c>
      <c r="C70" s="67">
        <v>0</v>
      </c>
      <c r="E70" s="83"/>
      <c r="F70" s="84"/>
      <c r="G70" s="85"/>
      <c r="H70" s="86"/>
    </row>
    <row r="71" spans="1:8" ht="18.75" customHeight="1" x14ac:dyDescent="0.2">
      <c r="A71" s="66" t="s">
        <v>12</v>
      </c>
      <c r="B71" s="75">
        <v>16661.599999999999</v>
      </c>
      <c r="C71" s="75">
        <v>16661.599999999999</v>
      </c>
      <c r="H71" s="86"/>
    </row>
    <row r="72" spans="1:8" ht="18.75" customHeight="1" x14ac:dyDescent="0.2">
      <c r="A72" s="66" t="s">
        <v>57</v>
      </c>
      <c r="B72" s="75">
        <v>31000.21</v>
      </c>
      <c r="C72" s="67">
        <v>25794.5</v>
      </c>
      <c r="E72" s="83"/>
      <c r="F72" s="84"/>
      <c r="G72" s="85"/>
      <c r="H72" s="86"/>
    </row>
    <row r="73" spans="1:8" ht="18.75" customHeight="1" x14ac:dyDescent="0.2">
      <c r="A73" s="68" t="s">
        <v>118</v>
      </c>
      <c r="B73" s="75">
        <v>0</v>
      </c>
      <c r="C73" s="73">
        <v>100064</v>
      </c>
      <c r="E73" s="83"/>
      <c r="F73" s="84"/>
      <c r="G73" s="85"/>
      <c r="H73" s="86"/>
    </row>
    <row r="74" spans="1:8" ht="18.75" customHeight="1" x14ac:dyDescent="0.2">
      <c r="A74" s="68" t="s">
        <v>52</v>
      </c>
      <c r="B74" s="75">
        <v>0</v>
      </c>
      <c r="C74" s="73">
        <v>188800</v>
      </c>
      <c r="E74" s="83"/>
      <c r="F74" s="84"/>
      <c r="G74" s="85"/>
      <c r="H74" s="86"/>
    </row>
    <row r="75" spans="1:8" ht="18.75" customHeight="1" x14ac:dyDescent="0.2">
      <c r="A75" s="68" t="s">
        <v>119</v>
      </c>
      <c r="B75" s="75">
        <v>0</v>
      </c>
      <c r="C75" s="73">
        <v>5841</v>
      </c>
      <c r="E75" s="83"/>
      <c r="F75" s="84"/>
      <c r="G75" s="85"/>
      <c r="H75" s="86"/>
    </row>
    <row r="76" spans="1:8" ht="18.75" customHeight="1" x14ac:dyDescent="0.2">
      <c r="A76" s="68"/>
      <c r="B76" s="75"/>
      <c r="C76" s="73"/>
      <c r="E76" s="83"/>
      <c r="F76" s="84"/>
      <c r="G76" s="85"/>
      <c r="H76" s="86"/>
    </row>
    <row r="77" spans="1:8" ht="18.75" customHeight="1" thickBot="1" x14ac:dyDescent="0.25">
      <c r="A77" s="68"/>
      <c r="B77" s="75"/>
      <c r="C77" s="73"/>
      <c r="E77" s="83"/>
      <c r="F77" s="84"/>
      <c r="G77" s="85"/>
      <c r="H77" s="86"/>
    </row>
    <row r="78" spans="1:8" ht="18.75" customHeight="1" x14ac:dyDescent="0.2">
      <c r="A78" s="146" t="s">
        <v>76</v>
      </c>
      <c r="B78" s="148">
        <v>2021</v>
      </c>
      <c r="C78" s="148">
        <v>2020</v>
      </c>
      <c r="E78" s="83"/>
      <c r="F78" s="84"/>
      <c r="G78" s="85"/>
      <c r="H78" s="86"/>
    </row>
    <row r="79" spans="1:8" ht="0.75" customHeight="1" thickBot="1" x14ac:dyDescent="0.25">
      <c r="A79" s="147"/>
      <c r="B79" s="149"/>
      <c r="C79" s="149"/>
      <c r="E79" s="83"/>
      <c r="F79" s="84"/>
      <c r="G79" s="85"/>
      <c r="H79" s="86"/>
    </row>
    <row r="80" spans="1:8" ht="18.75" customHeight="1" x14ac:dyDescent="0.2">
      <c r="A80" s="68" t="s">
        <v>120</v>
      </c>
      <c r="B80" s="75">
        <v>0</v>
      </c>
      <c r="C80" s="73">
        <v>31860</v>
      </c>
      <c r="E80" s="83"/>
      <c r="F80" s="84"/>
      <c r="G80" s="85"/>
      <c r="H80" s="86"/>
    </row>
    <row r="81" spans="1:8" ht="18.75" customHeight="1" x14ac:dyDescent="0.2">
      <c r="A81" s="68" t="s">
        <v>121</v>
      </c>
      <c r="B81" s="75">
        <v>0</v>
      </c>
      <c r="C81" s="73">
        <v>41123</v>
      </c>
      <c r="E81" s="83"/>
      <c r="F81" s="84"/>
      <c r="G81" s="85"/>
      <c r="H81" s="86"/>
    </row>
    <row r="82" spans="1:8" ht="18.75" customHeight="1" x14ac:dyDescent="0.2">
      <c r="A82" s="68" t="s">
        <v>74</v>
      </c>
      <c r="B82" s="75">
        <v>0</v>
      </c>
      <c r="C82" s="73">
        <v>14800</v>
      </c>
      <c r="E82" s="83"/>
      <c r="F82" s="84"/>
      <c r="G82" s="85"/>
      <c r="H82" s="86"/>
    </row>
    <row r="83" spans="1:8" ht="18.75" customHeight="1" x14ac:dyDescent="0.2">
      <c r="A83" s="68" t="s">
        <v>10</v>
      </c>
      <c r="B83" s="75">
        <v>0</v>
      </c>
      <c r="C83" s="73">
        <v>104312</v>
      </c>
      <c r="E83" s="83"/>
      <c r="F83" s="84"/>
      <c r="G83" s="85"/>
      <c r="H83" s="86"/>
    </row>
    <row r="84" spans="1:8" ht="18.75" customHeight="1" x14ac:dyDescent="0.2">
      <c r="A84" s="66" t="s">
        <v>112</v>
      </c>
      <c r="B84" s="75">
        <v>1770</v>
      </c>
      <c r="C84" s="67">
        <v>0</v>
      </c>
      <c r="E84" s="83"/>
      <c r="F84" s="84"/>
      <c r="G84" s="85"/>
      <c r="H84" s="86"/>
    </row>
    <row r="85" spans="1:8" ht="18.75" customHeight="1" x14ac:dyDescent="0.2">
      <c r="A85" s="66" t="s">
        <v>110</v>
      </c>
      <c r="B85" s="75">
        <v>240758.63</v>
      </c>
      <c r="C85" s="67">
        <v>0</v>
      </c>
      <c r="E85" s="83"/>
      <c r="F85" s="84"/>
      <c r="G85" s="85"/>
      <c r="H85" s="86"/>
    </row>
    <row r="86" spans="1:8" ht="18.75" customHeight="1" x14ac:dyDescent="0.2">
      <c r="A86" s="66" t="s">
        <v>88</v>
      </c>
      <c r="B86" s="75">
        <v>49560</v>
      </c>
      <c r="C86" s="67">
        <v>0</v>
      </c>
      <c r="E86" s="83"/>
      <c r="F86" s="84"/>
      <c r="G86" s="85"/>
      <c r="H86" s="86"/>
    </row>
    <row r="87" spans="1:8" ht="18.75" customHeight="1" x14ac:dyDescent="0.2">
      <c r="A87" s="66" t="s">
        <v>50</v>
      </c>
      <c r="B87" s="75">
        <v>83943.98</v>
      </c>
      <c r="C87" s="73">
        <v>17682.3</v>
      </c>
      <c r="E87" s="83"/>
      <c r="F87" s="84"/>
      <c r="G87" s="85"/>
      <c r="H87" s="86"/>
    </row>
    <row r="88" spans="1:8" ht="18.75" customHeight="1" x14ac:dyDescent="0.2">
      <c r="A88" s="66" t="s">
        <v>109</v>
      </c>
      <c r="B88" s="75">
        <v>1419000.03</v>
      </c>
      <c r="C88" s="67">
        <v>0</v>
      </c>
      <c r="E88" s="83"/>
      <c r="F88" s="84"/>
      <c r="G88" s="85"/>
      <c r="H88" s="86"/>
    </row>
    <row r="89" spans="1:8" ht="18.75" customHeight="1" x14ac:dyDescent="0.2">
      <c r="A89" s="66" t="s">
        <v>58</v>
      </c>
      <c r="B89" s="75">
        <v>113600</v>
      </c>
      <c r="C89" s="67">
        <v>0</v>
      </c>
      <c r="E89" s="83"/>
      <c r="F89" s="84"/>
      <c r="G89" s="85"/>
      <c r="H89" s="86"/>
    </row>
    <row r="90" spans="1:8" ht="18.75" customHeight="1" x14ac:dyDescent="0.2">
      <c r="A90" s="66" t="s">
        <v>102</v>
      </c>
      <c r="B90" s="75">
        <v>112100</v>
      </c>
      <c r="C90" s="67">
        <v>0</v>
      </c>
      <c r="E90" s="83"/>
      <c r="F90" s="84"/>
      <c r="G90" s="85"/>
      <c r="H90" s="86"/>
    </row>
    <row r="91" spans="1:8" ht="18.75" customHeight="1" x14ac:dyDescent="0.2">
      <c r="A91" s="66" t="s">
        <v>42</v>
      </c>
      <c r="B91" s="75">
        <v>915633.03</v>
      </c>
      <c r="C91" s="67">
        <v>890105.86</v>
      </c>
      <c r="E91" s="83"/>
      <c r="F91" s="84"/>
      <c r="G91" s="85"/>
      <c r="H91" s="86"/>
    </row>
    <row r="92" spans="1:8" ht="18.75" customHeight="1" x14ac:dyDescent="0.2">
      <c r="A92" s="76" t="s">
        <v>122</v>
      </c>
      <c r="B92" s="77">
        <f>SUM(B16:B91)-2021-2021</f>
        <v>22455446.907428004</v>
      </c>
      <c r="C92" s="77">
        <f>SUM(C16:C91)-2020-2020</f>
        <v>19975116.240000002</v>
      </c>
      <c r="E92" s="83"/>
      <c r="F92" s="84"/>
      <c r="G92" s="85"/>
      <c r="H92" s="86"/>
    </row>
    <row r="93" spans="1:8" ht="18.75" customHeight="1" x14ac:dyDescent="0.2">
      <c r="B93" s="80"/>
      <c r="C93" s="80"/>
    </row>
    <row r="95" spans="1:8" ht="18.75" customHeight="1" x14ac:dyDescent="0.2">
      <c r="B95" s="80"/>
      <c r="C95" s="80"/>
    </row>
    <row r="97" spans="2:3" ht="18.75" customHeight="1" x14ac:dyDescent="0.2">
      <c r="B97" s="80"/>
      <c r="C97" s="80"/>
    </row>
    <row r="98" spans="2:3" ht="18.75" customHeight="1" x14ac:dyDescent="0.2">
      <c r="B98" s="80"/>
      <c r="C98" s="80"/>
    </row>
    <row r="99" spans="2:3" ht="18.75" customHeight="1" x14ac:dyDescent="0.2">
      <c r="B99" s="87"/>
      <c r="C99" s="87"/>
    </row>
    <row r="110" spans="2:3" ht="18.75" customHeight="1" x14ac:dyDescent="0.2">
      <c r="B110" s="80"/>
      <c r="C110" s="80"/>
    </row>
    <row r="111" spans="2:3" ht="18.75" customHeight="1" x14ac:dyDescent="0.2">
      <c r="B111" s="80"/>
      <c r="C111" s="80"/>
    </row>
    <row r="112" spans="2:3" ht="18.75" customHeight="1" x14ac:dyDescent="0.2">
      <c r="B112" s="80"/>
      <c r="C112" s="80"/>
    </row>
    <row r="113" s="80" customFormat="1" ht="18.75" customHeight="1" x14ac:dyDescent="0.2"/>
    <row r="114" s="80" customFormat="1" ht="18.75" customHeight="1" x14ac:dyDescent="0.2"/>
    <row r="115" s="80" customFormat="1" ht="18.75" customHeight="1" x14ac:dyDescent="0.2"/>
    <row r="116" s="80" customFormat="1" ht="18.75" customHeight="1" x14ac:dyDescent="0.2"/>
    <row r="117" s="80" customFormat="1" ht="18.75" customHeight="1" x14ac:dyDescent="0.2"/>
    <row r="118" s="80" customFormat="1" ht="18.75" customHeight="1" x14ac:dyDescent="0.2"/>
    <row r="119" s="80" customFormat="1" ht="18.75" customHeight="1" x14ac:dyDescent="0.2"/>
    <row r="120" s="80" customFormat="1" ht="18.75" customHeight="1" x14ac:dyDescent="0.2"/>
    <row r="121" s="80" customFormat="1" ht="18.75" customHeight="1" x14ac:dyDescent="0.2"/>
    <row r="122" s="80" customFormat="1" ht="18.75" customHeight="1" x14ac:dyDescent="0.2"/>
    <row r="123" s="80" customFormat="1" ht="18.75" customHeight="1" x14ac:dyDescent="0.2"/>
    <row r="124" s="80" customFormat="1" ht="18.75" customHeight="1" x14ac:dyDescent="0.2"/>
    <row r="125" s="80" customFormat="1" ht="18.75" customHeight="1" x14ac:dyDescent="0.2"/>
    <row r="126" s="80" customFormat="1" ht="18.75" customHeight="1" x14ac:dyDescent="0.2"/>
    <row r="127" s="80" customFormat="1" ht="18.75" customHeight="1" x14ac:dyDescent="0.2"/>
    <row r="128" s="80" customFormat="1" ht="18.75" customHeight="1" x14ac:dyDescent="0.2"/>
    <row r="129" s="80" customFormat="1" ht="18.75" customHeight="1" x14ac:dyDescent="0.2"/>
    <row r="130" s="80" customFormat="1" ht="18.75" customHeight="1" x14ac:dyDescent="0.2"/>
    <row r="131" s="80" customFormat="1" ht="18.75" customHeight="1" x14ac:dyDescent="0.2"/>
    <row r="132" s="80" customFormat="1" ht="18.75" customHeight="1" x14ac:dyDescent="0.2"/>
    <row r="133" s="80" customFormat="1" ht="18.75" customHeight="1" x14ac:dyDescent="0.2"/>
    <row r="134" s="80" customFormat="1" ht="18.75" customHeight="1" x14ac:dyDescent="0.2"/>
    <row r="135" s="80" customFormat="1" ht="18.75" customHeight="1" x14ac:dyDescent="0.2"/>
    <row r="136" s="80" customFormat="1" ht="18.75" customHeight="1" x14ac:dyDescent="0.2"/>
    <row r="137" s="80" customFormat="1" ht="18.75" customHeight="1" x14ac:dyDescent="0.2"/>
    <row r="138" s="80" customFormat="1" ht="18.75" customHeight="1" x14ac:dyDescent="0.2"/>
    <row r="139" s="80" customFormat="1" ht="18.75" customHeight="1" x14ac:dyDescent="0.2"/>
    <row r="140" s="80" customFormat="1" ht="18.75" customHeight="1" x14ac:dyDescent="0.2"/>
    <row r="141" s="80" customFormat="1" ht="18.75" customHeight="1" x14ac:dyDescent="0.2"/>
    <row r="142" s="80" customFormat="1" ht="18.75" customHeight="1" x14ac:dyDescent="0.2"/>
    <row r="143" s="80" customFormat="1" ht="18.75" customHeight="1" x14ac:dyDescent="0.2"/>
    <row r="144" s="80" customFormat="1" ht="18.75" customHeight="1" x14ac:dyDescent="0.2"/>
    <row r="145" s="80" customFormat="1" ht="18.75" customHeight="1" x14ac:dyDescent="0.2"/>
    <row r="146" s="80" customFormat="1" ht="18.75" customHeight="1" x14ac:dyDescent="0.2"/>
    <row r="147" s="80" customFormat="1" ht="18.75" customHeight="1" x14ac:dyDescent="0.2"/>
    <row r="148" s="80" customFormat="1" ht="18.75" customHeight="1" x14ac:dyDescent="0.2"/>
    <row r="149" s="80" customFormat="1" ht="18.75" customHeight="1" x14ac:dyDescent="0.2"/>
    <row r="150" s="80" customFormat="1" ht="18.75" customHeight="1" x14ac:dyDescent="0.2"/>
    <row r="151" s="80" customFormat="1" ht="18.75" customHeight="1" x14ac:dyDescent="0.2"/>
    <row r="152" s="80" customFormat="1" ht="18.75" customHeight="1" x14ac:dyDescent="0.2"/>
    <row r="153" s="80" customFormat="1" ht="18.75" customHeight="1" x14ac:dyDescent="0.2"/>
    <row r="154" s="80" customFormat="1" ht="18.75" customHeight="1" x14ac:dyDescent="0.2"/>
    <row r="155" s="80" customFormat="1" ht="18.75" customHeight="1" x14ac:dyDescent="0.2"/>
    <row r="156" s="80" customFormat="1" ht="18.75" customHeight="1" x14ac:dyDescent="0.2"/>
    <row r="157" s="80" customFormat="1" ht="18.75" customHeight="1" x14ac:dyDescent="0.2"/>
    <row r="158" s="80" customFormat="1" ht="18.75" customHeight="1" x14ac:dyDescent="0.2"/>
    <row r="159" s="80" customFormat="1" ht="18.75" customHeight="1" x14ac:dyDescent="0.2"/>
    <row r="160" s="80" customFormat="1" ht="18.75" customHeight="1" x14ac:dyDescent="0.2"/>
    <row r="161" s="80" customFormat="1" ht="18.75" customHeight="1" x14ac:dyDescent="0.2"/>
    <row r="162" s="80" customFormat="1" ht="18.75" customHeight="1" x14ac:dyDescent="0.2"/>
    <row r="163" s="80" customFormat="1" ht="18.75" customHeight="1" x14ac:dyDescent="0.2"/>
    <row r="164" s="80" customFormat="1" ht="18.75" customHeight="1" x14ac:dyDescent="0.2"/>
    <row r="165" s="80" customFormat="1" ht="18.75" customHeight="1" x14ac:dyDescent="0.2"/>
    <row r="166" s="80" customFormat="1" ht="18.75" customHeight="1" x14ac:dyDescent="0.2"/>
    <row r="167" s="80" customFormat="1" ht="18.75" customHeight="1" x14ac:dyDescent="0.2"/>
    <row r="168" s="80" customFormat="1" ht="18.75" customHeight="1" x14ac:dyDescent="0.2"/>
    <row r="169" s="80" customFormat="1" ht="18.75" customHeight="1" x14ac:dyDescent="0.2"/>
    <row r="170" s="80" customFormat="1" ht="18.75" customHeight="1" x14ac:dyDescent="0.2"/>
    <row r="171" s="80" customFormat="1" ht="18.75" customHeight="1" x14ac:dyDescent="0.2"/>
    <row r="172" s="80" customFormat="1" ht="18.75" customHeight="1" x14ac:dyDescent="0.2"/>
    <row r="173" s="80" customFormat="1" ht="18.75" customHeight="1" x14ac:dyDescent="0.2"/>
    <row r="174" s="80" customFormat="1" ht="18.75" customHeight="1" x14ac:dyDescent="0.2"/>
    <row r="175" s="80" customFormat="1" ht="18.75" customHeight="1" x14ac:dyDescent="0.2"/>
    <row r="176" s="80" customFormat="1" ht="18.75" customHeight="1" x14ac:dyDescent="0.2"/>
    <row r="177" s="80" customFormat="1" ht="18.75" customHeight="1" x14ac:dyDescent="0.2"/>
    <row r="178" s="80" customFormat="1" ht="18.75" customHeight="1" x14ac:dyDescent="0.2"/>
    <row r="179" s="80" customFormat="1" ht="18.75" customHeight="1" x14ac:dyDescent="0.2"/>
    <row r="180" s="80" customFormat="1" ht="18.75" customHeight="1" x14ac:dyDescent="0.2"/>
    <row r="181" s="80" customFormat="1" ht="18.75" customHeight="1" x14ac:dyDescent="0.2"/>
    <row r="182" s="80" customFormat="1" ht="18.75" customHeight="1" x14ac:dyDescent="0.2"/>
    <row r="183" s="80" customFormat="1" ht="18.75" customHeight="1" x14ac:dyDescent="0.2"/>
    <row r="184" s="80" customFormat="1" ht="18.75" customHeight="1" x14ac:dyDescent="0.2"/>
    <row r="185" s="80" customFormat="1" ht="18.75" customHeight="1" x14ac:dyDescent="0.2"/>
    <row r="186" s="80" customFormat="1" ht="18.75" customHeight="1" x14ac:dyDescent="0.2"/>
    <row r="187" s="80" customFormat="1" ht="18.75" customHeight="1" x14ac:dyDescent="0.2"/>
    <row r="188" s="80" customFormat="1" ht="18.75" customHeight="1" x14ac:dyDescent="0.2"/>
    <row r="189" s="80" customFormat="1" ht="18.75" customHeight="1" x14ac:dyDescent="0.2"/>
    <row r="190" s="80" customFormat="1" ht="18.75" customHeight="1" x14ac:dyDescent="0.2"/>
    <row r="191" s="80" customFormat="1" ht="18.75" customHeight="1" x14ac:dyDescent="0.2"/>
    <row r="192" s="80" customFormat="1" ht="18.75" customHeight="1" x14ac:dyDescent="0.2"/>
    <row r="193" s="80" customFormat="1" ht="18.75" customHeight="1" x14ac:dyDescent="0.2"/>
    <row r="194" s="80" customFormat="1" ht="18.75" customHeight="1" x14ac:dyDescent="0.2"/>
    <row r="195" s="80" customFormat="1" ht="18.75" customHeight="1" x14ac:dyDescent="0.2"/>
    <row r="196" s="80" customFormat="1" ht="18.75" customHeight="1" x14ac:dyDescent="0.2"/>
    <row r="197" s="80" customFormat="1" ht="18.75" customHeight="1" x14ac:dyDescent="0.2"/>
    <row r="198" s="80" customFormat="1" ht="18.75" customHeight="1" x14ac:dyDescent="0.2"/>
    <row r="199" s="80" customFormat="1" ht="18.75" customHeight="1" x14ac:dyDescent="0.2"/>
    <row r="200" s="80" customFormat="1" ht="18.75" customHeight="1" x14ac:dyDescent="0.2"/>
    <row r="201" s="80" customFormat="1" ht="18.75" customHeight="1" x14ac:dyDescent="0.2"/>
    <row r="202" s="80" customFormat="1" ht="18.75" customHeight="1" x14ac:dyDescent="0.2"/>
    <row r="203" s="80" customFormat="1" ht="18.75" customHeight="1" x14ac:dyDescent="0.2"/>
    <row r="204" s="80" customFormat="1" ht="18.75" customHeight="1" x14ac:dyDescent="0.2"/>
    <row r="205" s="80" customFormat="1" ht="18.75" customHeight="1" x14ac:dyDescent="0.2"/>
    <row r="206" s="80" customFormat="1" ht="18.75" customHeight="1" x14ac:dyDescent="0.2"/>
    <row r="207" s="80" customFormat="1" ht="18.75" customHeight="1" x14ac:dyDescent="0.2"/>
    <row r="208" s="80" customFormat="1" ht="18.75" customHeight="1" x14ac:dyDescent="0.2"/>
    <row r="209" s="80" customFormat="1" ht="18.75" customHeight="1" x14ac:dyDescent="0.2"/>
    <row r="210" s="80" customFormat="1" ht="18.75" customHeight="1" x14ac:dyDescent="0.2"/>
    <row r="211" s="80" customFormat="1" ht="18.75" customHeight="1" x14ac:dyDescent="0.2"/>
    <row r="212" s="80" customFormat="1" ht="18.75" customHeight="1" x14ac:dyDescent="0.2"/>
    <row r="213" s="80" customFormat="1" ht="18.75" customHeight="1" x14ac:dyDescent="0.2"/>
    <row r="214" s="80" customFormat="1" ht="18.75" customHeight="1" x14ac:dyDescent="0.2"/>
    <row r="215" s="80" customFormat="1" ht="18.75" customHeight="1" x14ac:dyDescent="0.2"/>
    <row r="216" s="80" customFormat="1" ht="18.75" customHeight="1" x14ac:dyDescent="0.2"/>
    <row r="217" s="80" customFormat="1" ht="18.75" customHeight="1" x14ac:dyDescent="0.2"/>
    <row r="218" s="80" customFormat="1" ht="18.75" customHeight="1" x14ac:dyDescent="0.2"/>
    <row r="219" s="80" customFormat="1" ht="18.75" customHeight="1" x14ac:dyDescent="0.2"/>
    <row r="220" s="80" customFormat="1" ht="18.75" customHeight="1" x14ac:dyDescent="0.2"/>
    <row r="221" s="80" customFormat="1" ht="18.75" customHeight="1" x14ac:dyDescent="0.2"/>
    <row r="226" s="80" customFormat="1" ht="18.75" customHeight="1" x14ac:dyDescent="0.2"/>
    <row r="227" s="80" customFormat="1" ht="18.75" customHeight="1" x14ac:dyDescent="0.2"/>
    <row r="228" s="80" customFormat="1" ht="18.75" customHeight="1" x14ac:dyDescent="0.2"/>
    <row r="229" s="80" customFormat="1" ht="18.75" customHeight="1" x14ac:dyDescent="0.2"/>
    <row r="230" s="80" customFormat="1" ht="18.75" customHeight="1" x14ac:dyDescent="0.2"/>
    <row r="231" s="80" customFormat="1" ht="18.75" customHeight="1" x14ac:dyDescent="0.2"/>
    <row r="232" s="80" customFormat="1" ht="18.75" customHeight="1" x14ac:dyDescent="0.2"/>
    <row r="233" s="80" customFormat="1" ht="18.75" customHeight="1" x14ac:dyDescent="0.2"/>
    <row r="234" s="80" customFormat="1" ht="18.75" customHeight="1" x14ac:dyDescent="0.2"/>
    <row r="235" s="80" customFormat="1" ht="18.75" customHeight="1" x14ac:dyDescent="0.2"/>
    <row r="236" s="80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8" customWidth="1"/>
    <col min="2" max="2" width="57" style="1" customWidth="1"/>
    <col min="3" max="3" width="33" style="4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3" t="s">
        <v>15</v>
      </c>
    </row>
    <row r="8" spans="1:4" ht="22.5" customHeight="1" x14ac:dyDescent="0.2">
      <c r="B8" s="3"/>
    </row>
    <row r="9" spans="1:4" ht="15" x14ac:dyDescent="0.2">
      <c r="A9" s="22"/>
      <c r="B9" s="22"/>
      <c r="D9" s="7"/>
    </row>
    <row r="10" spans="1:4" x14ac:dyDescent="0.2">
      <c r="A10" s="1" t="s">
        <v>40</v>
      </c>
      <c r="C10" s="5"/>
    </row>
    <row r="11" spans="1:4" x14ac:dyDescent="0.2">
      <c r="A11" s="9" t="s">
        <v>41</v>
      </c>
    </row>
    <row r="12" spans="1:4" ht="14.25" customHeight="1" x14ac:dyDescent="0.2"/>
    <row r="13" spans="1:4" ht="15" x14ac:dyDescent="0.2">
      <c r="A13" s="22"/>
      <c r="B13" s="22"/>
    </row>
    <row r="14" spans="1:4" ht="19.5" customHeight="1" thickBot="1" x14ac:dyDescent="0.25"/>
    <row r="15" spans="1:4" ht="26.25" customHeight="1" x14ac:dyDescent="0.2">
      <c r="A15" s="152" t="s">
        <v>0</v>
      </c>
      <c r="B15" s="154" t="s">
        <v>2</v>
      </c>
      <c r="C15" s="150" t="s">
        <v>5</v>
      </c>
    </row>
    <row r="16" spans="1:4" ht="15" thickBot="1" x14ac:dyDescent="0.25">
      <c r="A16" s="153"/>
      <c r="B16" s="155"/>
      <c r="C16" s="151"/>
    </row>
    <row r="17" spans="1:3" ht="28.5" customHeight="1" x14ac:dyDescent="0.2">
      <c r="A17" s="11">
        <v>41641</v>
      </c>
      <c r="B17" s="12" t="s">
        <v>8</v>
      </c>
      <c r="C17" s="20">
        <v>11600</v>
      </c>
    </row>
    <row r="18" spans="1:3" ht="28.5" customHeight="1" x14ac:dyDescent="0.2">
      <c r="A18" s="11">
        <v>41671</v>
      </c>
      <c r="B18" s="12" t="s">
        <v>8</v>
      </c>
      <c r="C18" s="20">
        <v>11600</v>
      </c>
    </row>
    <row r="19" spans="1:3" s="21" customFormat="1" ht="28.5" customHeight="1" x14ac:dyDescent="0.2">
      <c r="A19" s="11">
        <v>41699</v>
      </c>
      <c r="B19" s="12" t="s">
        <v>8</v>
      </c>
      <c r="C19" s="20">
        <v>11600</v>
      </c>
    </row>
    <row r="20" spans="1:3" s="21" customFormat="1" ht="28.5" customHeight="1" x14ac:dyDescent="0.2">
      <c r="A20" s="11">
        <v>41730</v>
      </c>
      <c r="B20" s="17" t="s">
        <v>8</v>
      </c>
      <c r="C20" s="20">
        <v>11600</v>
      </c>
    </row>
    <row r="21" spans="1:3" ht="28.5" customHeight="1" x14ac:dyDescent="0.2">
      <c r="A21" s="11">
        <v>41760</v>
      </c>
      <c r="B21" s="17" t="s">
        <v>8</v>
      </c>
      <c r="C21" s="20">
        <v>11600</v>
      </c>
    </row>
    <row r="22" spans="1:3" ht="28.5" customHeight="1" x14ac:dyDescent="0.2">
      <c r="A22" s="11">
        <v>41791</v>
      </c>
      <c r="B22" s="17" t="s">
        <v>8</v>
      </c>
      <c r="C22" s="20">
        <v>11600</v>
      </c>
    </row>
    <row r="23" spans="1:3" ht="28.5" customHeight="1" x14ac:dyDescent="0.2">
      <c r="A23" s="11">
        <v>41822</v>
      </c>
      <c r="B23" s="17" t="s">
        <v>8</v>
      </c>
      <c r="C23" s="20">
        <v>11600</v>
      </c>
    </row>
    <row r="24" spans="1:3" ht="28.5" customHeight="1" x14ac:dyDescent="0.2">
      <c r="A24" s="11">
        <v>41852</v>
      </c>
      <c r="B24" s="17" t="s">
        <v>8</v>
      </c>
      <c r="C24" s="20">
        <v>11600</v>
      </c>
    </row>
    <row r="25" spans="1:3" ht="28.5" customHeight="1" x14ac:dyDescent="0.2">
      <c r="A25" s="18">
        <v>41885</v>
      </c>
      <c r="B25" s="17" t="s">
        <v>8</v>
      </c>
      <c r="C25" s="20">
        <v>11600</v>
      </c>
    </row>
    <row r="26" spans="1:3" ht="28.5" customHeight="1" x14ac:dyDescent="0.2">
      <c r="A26" s="18">
        <v>41908</v>
      </c>
      <c r="B26" s="17" t="s">
        <v>12</v>
      </c>
      <c r="C26" s="20">
        <v>16661.599999999999</v>
      </c>
    </row>
    <row r="27" spans="1:3" ht="28.5" customHeight="1" x14ac:dyDescent="0.2">
      <c r="A27" s="18">
        <v>41913</v>
      </c>
      <c r="B27" s="17" t="s">
        <v>8</v>
      </c>
      <c r="C27" s="20">
        <v>11600</v>
      </c>
    </row>
    <row r="28" spans="1:3" ht="28.5" customHeight="1" x14ac:dyDescent="0.2">
      <c r="A28" s="18">
        <v>41944</v>
      </c>
      <c r="B28" s="17" t="s">
        <v>8</v>
      </c>
      <c r="C28" s="20">
        <v>11600</v>
      </c>
    </row>
    <row r="29" spans="1:3" ht="28.5" customHeight="1" x14ac:dyDescent="0.2">
      <c r="A29" s="18">
        <v>41974</v>
      </c>
      <c r="B29" s="17" t="s">
        <v>8</v>
      </c>
      <c r="C29" s="20">
        <v>11600</v>
      </c>
    </row>
    <row r="30" spans="1:3" ht="28.5" customHeight="1" x14ac:dyDescent="0.2">
      <c r="A30" s="18">
        <v>42006</v>
      </c>
      <c r="B30" s="17" t="s">
        <v>8</v>
      </c>
      <c r="C30" s="20">
        <v>11600</v>
      </c>
    </row>
    <row r="31" spans="1:3" ht="28.5" customHeight="1" x14ac:dyDescent="0.2">
      <c r="A31" s="18">
        <v>42037</v>
      </c>
      <c r="B31" s="17" t="s">
        <v>8</v>
      </c>
      <c r="C31" s="20">
        <v>11600</v>
      </c>
    </row>
    <row r="32" spans="1:3" ht="28.5" customHeight="1" x14ac:dyDescent="0.2">
      <c r="A32" s="18">
        <v>42065</v>
      </c>
      <c r="B32" s="17" t="s">
        <v>8</v>
      </c>
      <c r="C32" s="20">
        <v>11600</v>
      </c>
    </row>
    <row r="33" spans="1:3" ht="28.5" customHeight="1" x14ac:dyDescent="0.2">
      <c r="A33" s="18">
        <v>42100</v>
      </c>
      <c r="B33" s="17" t="s">
        <v>8</v>
      </c>
      <c r="C33" s="20">
        <v>11600</v>
      </c>
    </row>
    <row r="34" spans="1:3" ht="28.5" customHeight="1" x14ac:dyDescent="0.2">
      <c r="A34" s="18">
        <v>42125</v>
      </c>
      <c r="B34" s="17" t="s">
        <v>8</v>
      </c>
      <c r="C34" s="20">
        <v>11600</v>
      </c>
    </row>
    <row r="35" spans="1:3" ht="28.5" customHeight="1" x14ac:dyDescent="0.2">
      <c r="A35" s="18">
        <v>42156</v>
      </c>
      <c r="B35" s="17" t="s">
        <v>8</v>
      </c>
      <c r="C35" s="20">
        <v>11600</v>
      </c>
    </row>
    <row r="36" spans="1:3" ht="28.5" customHeight="1" x14ac:dyDescent="0.2">
      <c r="A36" s="18">
        <v>43070</v>
      </c>
      <c r="B36" s="17" t="s">
        <v>10</v>
      </c>
      <c r="C36" s="20">
        <v>104312</v>
      </c>
    </row>
    <row r="37" spans="1:3" ht="28.5" customHeight="1" x14ac:dyDescent="0.2">
      <c r="A37" s="18">
        <v>43467</v>
      </c>
      <c r="B37" s="17" t="s">
        <v>11</v>
      </c>
      <c r="C37" s="20">
        <v>54783.27</v>
      </c>
    </row>
    <row r="38" spans="1:3" ht="28.5" customHeight="1" x14ac:dyDescent="0.2">
      <c r="A38" s="18">
        <v>43467</v>
      </c>
      <c r="B38" s="17" t="s">
        <v>11</v>
      </c>
      <c r="C38" s="20">
        <v>13775</v>
      </c>
    </row>
    <row r="39" spans="1:3" ht="28.5" customHeight="1" x14ac:dyDescent="0.2">
      <c r="A39" s="18">
        <v>43500</v>
      </c>
      <c r="B39" s="17" t="s">
        <v>11</v>
      </c>
      <c r="C39" s="20">
        <v>54783.27</v>
      </c>
    </row>
    <row r="40" spans="1:3" s="21" customFormat="1" ht="28.5" customHeight="1" x14ac:dyDescent="0.2">
      <c r="A40" s="18">
        <v>43500</v>
      </c>
      <c r="B40" s="17" t="s">
        <v>11</v>
      </c>
      <c r="C40" s="20">
        <v>13775</v>
      </c>
    </row>
    <row r="41" spans="1:3" ht="28.5" customHeight="1" x14ac:dyDescent="0.2">
      <c r="A41" s="18">
        <v>43528</v>
      </c>
      <c r="B41" s="17" t="s">
        <v>11</v>
      </c>
      <c r="C41" s="20">
        <v>54783.27</v>
      </c>
    </row>
    <row r="42" spans="1:3" ht="28.5" customHeight="1" x14ac:dyDescent="0.2">
      <c r="A42" s="18">
        <v>43528</v>
      </c>
      <c r="B42" s="17" t="s">
        <v>11</v>
      </c>
      <c r="C42" s="20">
        <v>13775</v>
      </c>
    </row>
    <row r="43" spans="1:3" ht="28.5" customHeight="1" x14ac:dyDescent="0.2">
      <c r="A43" s="18">
        <v>43556</v>
      </c>
      <c r="B43" s="17" t="s">
        <v>11</v>
      </c>
      <c r="C43" s="20">
        <v>13775</v>
      </c>
    </row>
    <row r="44" spans="1:3" ht="28.5" customHeight="1" x14ac:dyDescent="0.2">
      <c r="A44" s="18">
        <v>43556</v>
      </c>
      <c r="B44" s="17" t="s">
        <v>11</v>
      </c>
      <c r="C44" s="20">
        <v>58618.1</v>
      </c>
    </row>
    <row r="45" spans="1:3" ht="28.5" customHeight="1" x14ac:dyDescent="0.2">
      <c r="A45" s="18">
        <v>43566</v>
      </c>
      <c r="B45" s="17" t="s">
        <v>37</v>
      </c>
      <c r="C45" s="20">
        <v>755.2</v>
      </c>
    </row>
    <row r="46" spans="1:3" ht="28.5" customHeight="1" x14ac:dyDescent="0.2">
      <c r="A46" s="18">
        <v>43586</v>
      </c>
      <c r="B46" s="17" t="s">
        <v>11</v>
      </c>
      <c r="C46" s="20">
        <v>13775</v>
      </c>
    </row>
    <row r="47" spans="1:3" ht="28.5" customHeight="1" x14ac:dyDescent="0.2">
      <c r="A47" s="18">
        <v>43586</v>
      </c>
      <c r="B47" s="17" t="s">
        <v>11</v>
      </c>
      <c r="C47" s="20">
        <v>58618.1</v>
      </c>
    </row>
    <row r="48" spans="1:3" ht="28.5" customHeight="1" x14ac:dyDescent="0.2">
      <c r="A48" s="18">
        <v>43617</v>
      </c>
      <c r="B48" s="17" t="s">
        <v>11</v>
      </c>
      <c r="C48" s="20">
        <v>13775</v>
      </c>
    </row>
    <row r="49" spans="1:3" ht="28.5" customHeight="1" x14ac:dyDescent="0.2">
      <c r="A49" s="18">
        <v>43619</v>
      </c>
      <c r="B49" s="17" t="s">
        <v>11</v>
      </c>
      <c r="C49" s="20">
        <v>58618.1</v>
      </c>
    </row>
    <row r="50" spans="1:3" ht="28.5" customHeight="1" x14ac:dyDescent="0.2">
      <c r="A50" s="18">
        <v>43648</v>
      </c>
      <c r="B50" s="17" t="s">
        <v>11</v>
      </c>
      <c r="C50" s="20">
        <v>13775</v>
      </c>
    </row>
    <row r="51" spans="1:3" ht="28.5" customHeight="1" x14ac:dyDescent="0.2">
      <c r="A51" s="18">
        <v>43648</v>
      </c>
      <c r="B51" s="17" t="s">
        <v>11</v>
      </c>
      <c r="C51" s="20">
        <v>58618.1</v>
      </c>
    </row>
    <row r="52" spans="1:3" ht="28.5" customHeight="1" x14ac:dyDescent="0.2">
      <c r="A52" s="18">
        <v>43679</v>
      </c>
      <c r="B52" s="17" t="s">
        <v>11</v>
      </c>
      <c r="C52" s="20">
        <v>58618.1</v>
      </c>
    </row>
    <row r="53" spans="1:3" ht="28.5" customHeight="1" x14ac:dyDescent="0.2">
      <c r="A53" s="18">
        <v>43679</v>
      </c>
      <c r="B53" s="17" t="s">
        <v>11</v>
      </c>
      <c r="C53" s="20">
        <v>13775</v>
      </c>
    </row>
    <row r="54" spans="1:3" s="25" customFormat="1" ht="28.5" customHeight="1" x14ac:dyDescent="0.2">
      <c r="A54" s="18">
        <v>43711</v>
      </c>
      <c r="B54" s="17" t="s">
        <v>11</v>
      </c>
      <c r="C54" s="20">
        <v>58618.1</v>
      </c>
    </row>
    <row r="55" spans="1:3" s="25" customFormat="1" ht="28.5" customHeight="1" x14ac:dyDescent="0.2">
      <c r="A55" s="18">
        <v>43711</v>
      </c>
      <c r="B55" s="17" t="s">
        <v>11</v>
      </c>
      <c r="C55" s="20">
        <v>13775</v>
      </c>
    </row>
    <row r="56" spans="1:3" s="25" customFormat="1" ht="28.5" customHeight="1" x14ac:dyDescent="0.2">
      <c r="A56" s="18">
        <v>43712</v>
      </c>
      <c r="B56" s="17" t="s">
        <v>38</v>
      </c>
      <c r="C56" s="20">
        <v>22125</v>
      </c>
    </row>
    <row r="57" spans="1:3" ht="28.5" customHeight="1" x14ac:dyDescent="0.2">
      <c r="A57" s="18">
        <v>43740</v>
      </c>
      <c r="B57" s="17" t="s">
        <v>11</v>
      </c>
      <c r="C57" s="20">
        <v>58618.1</v>
      </c>
    </row>
    <row r="58" spans="1:3" s="25" customFormat="1" ht="28.5" customHeight="1" x14ac:dyDescent="0.2">
      <c r="A58" s="18">
        <v>43740</v>
      </c>
      <c r="B58" s="17" t="s">
        <v>11</v>
      </c>
      <c r="C58" s="20">
        <v>13775</v>
      </c>
    </row>
    <row r="59" spans="1:3" s="21" customFormat="1" ht="28.5" customHeight="1" x14ac:dyDescent="0.2">
      <c r="A59" s="18">
        <v>43770</v>
      </c>
      <c r="B59" s="17" t="s">
        <v>11</v>
      </c>
      <c r="C59" s="20">
        <v>13775</v>
      </c>
    </row>
    <row r="60" spans="1:3" ht="28.5" customHeight="1" x14ac:dyDescent="0.2">
      <c r="A60" s="18">
        <v>43770</v>
      </c>
      <c r="B60" s="17" t="s">
        <v>11</v>
      </c>
      <c r="C60" s="20">
        <v>58618.1</v>
      </c>
    </row>
    <row r="61" spans="1:3" ht="28.5" customHeight="1" x14ac:dyDescent="0.2">
      <c r="A61" s="18">
        <v>43801</v>
      </c>
      <c r="B61" s="17" t="s">
        <v>11</v>
      </c>
      <c r="C61" s="20">
        <v>58618.1</v>
      </c>
    </row>
    <row r="62" spans="1:3" ht="28.5" customHeight="1" x14ac:dyDescent="0.2">
      <c r="A62" s="18">
        <v>43801</v>
      </c>
      <c r="B62" s="17" t="s">
        <v>11</v>
      </c>
      <c r="C62" s="20">
        <v>13775</v>
      </c>
    </row>
    <row r="63" spans="1:3" ht="28.5" customHeight="1" x14ac:dyDescent="0.2">
      <c r="A63" s="18">
        <v>43805</v>
      </c>
      <c r="B63" s="17" t="s">
        <v>39</v>
      </c>
      <c r="C63" s="20">
        <f>6010607.25-29500</f>
        <v>5981107.25</v>
      </c>
    </row>
    <row r="64" spans="1:3" ht="28.5" customHeight="1" x14ac:dyDescent="0.2">
      <c r="A64" s="18">
        <v>43805</v>
      </c>
      <c r="B64" s="17" t="s">
        <v>39</v>
      </c>
      <c r="C64" s="20">
        <v>193255.87</v>
      </c>
    </row>
    <row r="65" spans="1:3" ht="28.5" customHeight="1" x14ac:dyDescent="0.2">
      <c r="A65" s="18">
        <v>43831</v>
      </c>
      <c r="B65" s="17" t="s">
        <v>11</v>
      </c>
      <c r="C65" s="20">
        <v>13775</v>
      </c>
    </row>
    <row r="66" spans="1:3" ht="28.5" customHeight="1" x14ac:dyDescent="0.2">
      <c r="A66" s="18">
        <v>43831</v>
      </c>
      <c r="B66" s="17" t="s">
        <v>11</v>
      </c>
      <c r="C66" s="20">
        <v>58618.1</v>
      </c>
    </row>
    <row r="67" spans="1:3" ht="28.5" customHeight="1" x14ac:dyDescent="0.2">
      <c r="A67" s="18">
        <v>43852</v>
      </c>
      <c r="B67" s="17" t="s">
        <v>49</v>
      </c>
      <c r="C67" s="20">
        <v>29500</v>
      </c>
    </row>
    <row r="68" spans="1:3" ht="28.5" customHeight="1" x14ac:dyDescent="0.2">
      <c r="A68" s="18">
        <v>43864</v>
      </c>
      <c r="B68" s="17" t="s">
        <v>11</v>
      </c>
      <c r="C68" s="20">
        <v>13775</v>
      </c>
    </row>
    <row r="69" spans="1:3" ht="28.5" customHeight="1" x14ac:dyDescent="0.2">
      <c r="A69" s="18">
        <v>43864</v>
      </c>
      <c r="B69" s="17" t="s">
        <v>11</v>
      </c>
      <c r="C69" s="20">
        <v>58618.1</v>
      </c>
    </row>
    <row r="70" spans="1:3" ht="28.5" customHeight="1" x14ac:dyDescent="0.2">
      <c r="A70" s="18">
        <v>43891</v>
      </c>
      <c r="B70" s="17" t="s">
        <v>48</v>
      </c>
      <c r="C70" s="19">
        <v>11734.86</v>
      </c>
    </row>
    <row r="71" spans="1:3" ht="28.5" customHeight="1" x14ac:dyDescent="0.2">
      <c r="A71" s="18">
        <v>43892</v>
      </c>
      <c r="B71" s="17" t="s">
        <v>11</v>
      </c>
      <c r="C71" s="20">
        <v>58618.1</v>
      </c>
    </row>
    <row r="72" spans="1:3" ht="28.5" customHeight="1" x14ac:dyDescent="0.2">
      <c r="A72" s="18">
        <v>43892</v>
      </c>
      <c r="B72" s="17" t="s">
        <v>11</v>
      </c>
      <c r="C72" s="20">
        <v>13775</v>
      </c>
    </row>
    <row r="73" spans="1:3" ht="28.5" customHeight="1" x14ac:dyDescent="0.2">
      <c r="A73" s="18">
        <v>43893</v>
      </c>
      <c r="B73" s="17" t="s">
        <v>57</v>
      </c>
      <c r="C73" s="20">
        <v>20074.96</v>
      </c>
    </row>
    <row r="74" spans="1:3" ht="28.5" customHeight="1" x14ac:dyDescent="0.2">
      <c r="A74" s="18">
        <v>43893</v>
      </c>
      <c r="B74" s="17" t="s">
        <v>57</v>
      </c>
      <c r="C74" s="20">
        <v>5719.54</v>
      </c>
    </row>
    <row r="75" spans="1:3" ht="28.5" customHeight="1" x14ac:dyDescent="0.2">
      <c r="A75" s="18">
        <v>43897</v>
      </c>
      <c r="B75" s="12" t="s">
        <v>47</v>
      </c>
      <c r="C75" s="13">
        <v>62245</v>
      </c>
    </row>
    <row r="76" spans="1:3" ht="28.5" customHeight="1" x14ac:dyDescent="0.2">
      <c r="A76" s="18">
        <v>43900</v>
      </c>
      <c r="B76" s="12" t="s">
        <v>51</v>
      </c>
      <c r="C76" s="13">
        <v>9954.8700000000008</v>
      </c>
    </row>
    <row r="77" spans="1:3" s="25" customFormat="1" ht="28.5" customHeight="1" x14ac:dyDescent="0.2">
      <c r="A77" s="18">
        <v>43900</v>
      </c>
      <c r="B77" s="12" t="s">
        <v>42</v>
      </c>
      <c r="C77" s="13">
        <v>39200</v>
      </c>
    </row>
    <row r="78" spans="1:3" ht="28.5" customHeight="1" x14ac:dyDescent="0.2">
      <c r="A78" s="18">
        <v>43902</v>
      </c>
      <c r="B78" s="12" t="s">
        <v>69</v>
      </c>
      <c r="C78" s="13">
        <v>128835.17</v>
      </c>
    </row>
    <row r="79" spans="1:3" ht="28.5" customHeight="1" x14ac:dyDescent="0.2">
      <c r="A79" s="18">
        <v>43903</v>
      </c>
      <c r="B79" s="12" t="s">
        <v>67</v>
      </c>
      <c r="C79" s="29">
        <v>13216</v>
      </c>
    </row>
    <row r="80" spans="1:3" ht="28.5" customHeight="1" x14ac:dyDescent="0.2">
      <c r="A80" s="18">
        <v>43906</v>
      </c>
      <c r="B80" s="12" t="s">
        <v>59</v>
      </c>
      <c r="C80" s="13">
        <v>31995.94</v>
      </c>
    </row>
    <row r="81" spans="1:8" ht="28.5" customHeight="1" x14ac:dyDescent="0.2">
      <c r="A81" s="18">
        <v>43906</v>
      </c>
      <c r="B81" s="12" t="s">
        <v>68</v>
      </c>
      <c r="C81" s="13">
        <v>49161.04</v>
      </c>
    </row>
    <row r="82" spans="1:8" x14ac:dyDescent="0.2">
      <c r="A82" s="18">
        <v>43907</v>
      </c>
      <c r="B82" s="12" t="s">
        <v>55</v>
      </c>
      <c r="C82" s="13">
        <v>4625.6000000000004</v>
      </c>
    </row>
    <row r="83" spans="1:8" ht="28.5" customHeight="1" x14ac:dyDescent="0.2">
      <c r="A83" s="18">
        <v>43908</v>
      </c>
      <c r="B83" s="12" t="s">
        <v>66</v>
      </c>
      <c r="C83" s="13">
        <v>9392.7999999999993</v>
      </c>
    </row>
    <row r="84" spans="1:8" ht="28.5" customHeight="1" x14ac:dyDescent="0.2">
      <c r="A84" s="18">
        <v>43913</v>
      </c>
      <c r="B84" s="12" t="s">
        <v>70</v>
      </c>
      <c r="C84" s="13">
        <v>33299.699999999997</v>
      </c>
    </row>
    <row r="85" spans="1:8" ht="28.5" customHeight="1" x14ac:dyDescent="0.2">
      <c r="A85" s="18">
        <v>43917</v>
      </c>
      <c r="B85" s="17" t="s">
        <v>47</v>
      </c>
      <c r="C85" s="20">
        <v>97350</v>
      </c>
    </row>
    <row r="86" spans="1:8" ht="28.5" customHeight="1" x14ac:dyDescent="0.2">
      <c r="A86" s="18">
        <v>43918</v>
      </c>
      <c r="B86" s="12" t="s">
        <v>53</v>
      </c>
      <c r="C86" s="13">
        <v>4147</v>
      </c>
    </row>
    <row r="87" spans="1:8" ht="28.5" customHeight="1" x14ac:dyDescent="0.2">
      <c r="A87" s="18">
        <v>43918</v>
      </c>
      <c r="B87" s="17" t="s">
        <v>53</v>
      </c>
      <c r="C87" s="20">
        <v>137534.56</v>
      </c>
    </row>
    <row r="88" spans="1:8" ht="28.5" customHeight="1" x14ac:dyDescent="0.2">
      <c r="A88" s="18">
        <v>43918</v>
      </c>
      <c r="B88" s="17" t="s">
        <v>53</v>
      </c>
      <c r="C88" s="20">
        <v>12929.8</v>
      </c>
    </row>
    <row r="89" spans="1:8" ht="28.5" customHeight="1" x14ac:dyDescent="0.2">
      <c r="A89" s="18">
        <v>43918</v>
      </c>
      <c r="B89" s="12" t="s">
        <v>53</v>
      </c>
      <c r="C89" s="13">
        <v>283651.13</v>
      </c>
    </row>
    <row r="90" spans="1:8" ht="28.5" customHeight="1" x14ac:dyDescent="0.2">
      <c r="A90" s="18">
        <v>43918</v>
      </c>
      <c r="B90" s="17" t="s">
        <v>53</v>
      </c>
      <c r="C90" s="20">
        <v>2073.5</v>
      </c>
    </row>
    <row r="91" spans="1:8" ht="28.5" customHeight="1" x14ac:dyDescent="0.2">
      <c r="A91" s="18">
        <v>43920</v>
      </c>
      <c r="B91" s="17" t="s">
        <v>54</v>
      </c>
      <c r="C91" s="29">
        <v>34416.620000000003</v>
      </c>
    </row>
    <row r="92" spans="1:8" ht="28.5" customHeight="1" x14ac:dyDescent="0.2">
      <c r="A92" s="18">
        <v>43921</v>
      </c>
      <c r="B92" s="17" t="s">
        <v>56</v>
      </c>
      <c r="C92" s="20">
        <v>120397.08</v>
      </c>
    </row>
    <row r="93" spans="1:8" ht="28.5" customHeight="1" x14ac:dyDescent="0.2">
      <c r="A93" s="18">
        <v>43921</v>
      </c>
      <c r="B93" s="17" t="s">
        <v>56</v>
      </c>
      <c r="C93" s="13">
        <v>89912.36</v>
      </c>
    </row>
    <row r="94" spans="1:8" ht="28.5" customHeight="1" x14ac:dyDescent="0.2">
      <c r="A94" s="18">
        <v>43921</v>
      </c>
      <c r="B94" s="17" t="s">
        <v>71</v>
      </c>
      <c r="C94" s="20">
        <v>203356.7</v>
      </c>
      <c r="D94" s="4">
        <f>SUM(C17:C94)</f>
        <v>9036133.1599999964</v>
      </c>
      <c r="F94" s="36">
        <f>13474177.35-4100373.11</f>
        <v>9373804.2400000002</v>
      </c>
    </row>
    <row r="95" spans="1:8" ht="28.5" customHeight="1" x14ac:dyDescent="0.2">
      <c r="A95" s="18">
        <v>43922</v>
      </c>
      <c r="B95" s="17" t="s">
        <v>48</v>
      </c>
      <c r="C95" s="29">
        <v>11734.86</v>
      </c>
      <c r="F95" s="36">
        <f>+F94+53128.92</f>
        <v>9426933.1600000001</v>
      </c>
    </row>
    <row r="96" spans="1:8" ht="28.5" customHeight="1" x14ac:dyDescent="0.2">
      <c r="A96" s="18">
        <v>43922</v>
      </c>
      <c r="B96" s="17" t="s">
        <v>43</v>
      </c>
      <c r="C96" s="20">
        <v>988832</v>
      </c>
      <c r="F96" s="15">
        <f>+D94-F95</f>
        <v>-390800.00000000373</v>
      </c>
      <c r="H96" s="36">
        <v>390800</v>
      </c>
    </row>
    <row r="97" spans="1:8" ht="28.5" customHeight="1" x14ac:dyDescent="0.2">
      <c r="A97" s="11">
        <v>43922</v>
      </c>
      <c r="B97" s="17" t="s">
        <v>60</v>
      </c>
      <c r="C97" s="20">
        <v>538080</v>
      </c>
      <c r="H97" s="1">
        <v>49600</v>
      </c>
    </row>
    <row r="98" spans="1:8" ht="28.5" customHeight="1" x14ac:dyDescent="0.2">
      <c r="A98" s="11">
        <v>43922</v>
      </c>
      <c r="B98" s="17" t="s">
        <v>11</v>
      </c>
      <c r="C98" s="13">
        <v>58618.1</v>
      </c>
      <c r="H98" s="15">
        <f>+H96-H97</f>
        <v>341200</v>
      </c>
    </row>
    <row r="99" spans="1:8" ht="28.5" customHeight="1" x14ac:dyDescent="0.2">
      <c r="A99" s="11">
        <v>43922</v>
      </c>
      <c r="B99" s="17" t="s">
        <v>11</v>
      </c>
      <c r="C99" s="20">
        <v>13775</v>
      </c>
      <c r="H99" s="36">
        <f>341200-322301</f>
        <v>18899</v>
      </c>
    </row>
    <row r="100" spans="1:8" ht="28.5" customHeight="1" x14ac:dyDescent="0.2">
      <c r="A100" s="11">
        <v>43922</v>
      </c>
      <c r="B100" s="17" t="s">
        <v>61</v>
      </c>
      <c r="C100" s="13">
        <v>35400</v>
      </c>
    </row>
    <row r="101" spans="1:8" ht="28.5" customHeight="1" x14ac:dyDescent="0.2">
      <c r="A101" s="11">
        <v>43923</v>
      </c>
      <c r="B101" s="17" t="s">
        <v>64</v>
      </c>
      <c r="C101" s="20">
        <v>6069.57</v>
      </c>
    </row>
    <row r="102" spans="1:8" ht="28.5" customHeight="1" x14ac:dyDescent="0.2">
      <c r="A102" s="11">
        <v>43923</v>
      </c>
      <c r="B102" s="17" t="s">
        <v>64</v>
      </c>
      <c r="C102" s="13">
        <v>4577.97</v>
      </c>
    </row>
    <row r="103" spans="1:8" ht="28.5" customHeight="1" x14ac:dyDescent="0.2">
      <c r="A103" s="11">
        <v>43923</v>
      </c>
      <c r="B103" s="17" t="s">
        <v>64</v>
      </c>
      <c r="C103" s="13">
        <v>8812.6200000000008</v>
      </c>
    </row>
    <row r="104" spans="1:8" ht="28.5" customHeight="1" x14ac:dyDescent="0.2">
      <c r="A104" s="11">
        <v>43925</v>
      </c>
      <c r="B104" s="17" t="s">
        <v>62</v>
      </c>
      <c r="C104" s="20">
        <v>36084.400000000001</v>
      </c>
    </row>
    <row r="105" spans="1:8" ht="28.5" customHeight="1" x14ac:dyDescent="0.2">
      <c r="A105" s="11">
        <v>43926</v>
      </c>
      <c r="B105" s="17" t="s">
        <v>57</v>
      </c>
      <c r="C105" s="20">
        <v>21856.720000000001</v>
      </c>
    </row>
    <row r="106" spans="1:8" ht="28.5" customHeight="1" x14ac:dyDescent="0.2">
      <c r="A106" s="11">
        <v>43926</v>
      </c>
      <c r="B106" s="17" t="s">
        <v>57</v>
      </c>
      <c r="C106" s="13">
        <v>6279.5</v>
      </c>
    </row>
    <row r="107" spans="1:8" ht="28.5" customHeight="1" x14ac:dyDescent="0.2">
      <c r="A107" s="11">
        <v>43928</v>
      </c>
      <c r="B107" s="17" t="s">
        <v>73</v>
      </c>
      <c r="C107" s="13">
        <v>125080</v>
      </c>
    </row>
    <row r="108" spans="1:8" s="33" customFormat="1" ht="28.5" customHeight="1" x14ac:dyDescent="0.2">
      <c r="A108" s="30">
        <v>43928</v>
      </c>
      <c r="B108" s="31" t="s">
        <v>73</v>
      </c>
      <c r="C108" s="32">
        <v>191814.9</v>
      </c>
    </row>
    <row r="109" spans="1:8" ht="28.5" customHeight="1" x14ac:dyDescent="0.2">
      <c r="A109" s="11">
        <v>43929</v>
      </c>
      <c r="B109" s="17" t="s">
        <v>47</v>
      </c>
      <c r="C109" s="20">
        <v>62245</v>
      </c>
    </row>
    <row r="110" spans="1:8" ht="28.5" customHeight="1" x14ac:dyDescent="0.2">
      <c r="A110" s="11">
        <v>43931</v>
      </c>
      <c r="B110" s="17" t="s">
        <v>42</v>
      </c>
      <c r="C110" s="13">
        <v>39200</v>
      </c>
    </row>
    <row r="111" spans="1:8" ht="28.5" customHeight="1" x14ac:dyDescent="0.2">
      <c r="A111" s="11">
        <v>43931</v>
      </c>
      <c r="B111" s="17" t="s">
        <v>42</v>
      </c>
      <c r="C111" s="20">
        <v>876433.03</v>
      </c>
    </row>
    <row r="112" spans="1:8" s="33" customFormat="1" ht="28.5" customHeight="1" x14ac:dyDescent="0.2">
      <c r="A112" s="30">
        <v>43933</v>
      </c>
      <c r="B112" s="31" t="s">
        <v>65</v>
      </c>
      <c r="C112" s="34">
        <v>8624.74</v>
      </c>
    </row>
    <row r="113" spans="1:4" ht="28.5" customHeight="1" x14ac:dyDescent="0.2">
      <c r="A113" s="11">
        <v>43934</v>
      </c>
      <c r="B113" s="17" t="s">
        <v>51</v>
      </c>
      <c r="C113" s="13">
        <v>17739.45</v>
      </c>
    </row>
    <row r="114" spans="1:4" s="33" customFormat="1" ht="28.5" customHeight="1" x14ac:dyDescent="0.2">
      <c r="A114" s="30">
        <v>43937</v>
      </c>
      <c r="B114" s="31" t="s">
        <v>63</v>
      </c>
      <c r="C114" s="32">
        <v>11800</v>
      </c>
    </row>
    <row r="115" spans="1:4" ht="28.5" customHeight="1" x14ac:dyDescent="0.2">
      <c r="A115" s="11">
        <v>43941</v>
      </c>
      <c r="B115" s="17" t="s">
        <v>74</v>
      </c>
      <c r="C115" s="39">
        <v>49600</v>
      </c>
    </row>
    <row r="116" spans="1:4" ht="28.5" customHeight="1" x14ac:dyDescent="0.2">
      <c r="A116" s="11">
        <v>43942</v>
      </c>
      <c r="B116" s="17" t="s">
        <v>72</v>
      </c>
      <c r="C116" s="13">
        <v>178699.2</v>
      </c>
    </row>
    <row r="117" spans="1:4" ht="28.5" customHeight="1" x14ac:dyDescent="0.2">
      <c r="A117" s="11">
        <v>43943</v>
      </c>
      <c r="B117" s="12" t="s">
        <v>44</v>
      </c>
      <c r="C117" s="13">
        <v>150000</v>
      </c>
    </row>
    <row r="118" spans="1:4" ht="28.5" customHeight="1" x14ac:dyDescent="0.2">
      <c r="A118" s="11">
        <v>43943</v>
      </c>
      <c r="B118" s="12" t="s">
        <v>44</v>
      </c>
      <c r="C118" s="13">
        <v>120000</v>
      </c>
    </row>
    <row r="119" spans="1:4" ht="28.5" customHeight="1" x14ac:dyDescent="0.2">
      <c r="A119" s="11">
        <v>43948</v>
      </c>
      <c r="B119" s="12" t="s">
        <v>71</v>
      </c>
      <c r="C119" s="13">
        <v>203356.7</v>
      </c>
    </row>
    <row r="120" spans="1:4" s="33" customFormat="1" ht="28.5" customHeight="1" x14ac:dyDescent="0.2">
      <c r="A120" s="30">
        <v>43948</v>
      </c>
      <c r="B120" s="35" t="s">
        <v>75</v>
      </c>
      <c r="C120" s="32">
        <f>47347.5+47347.5</f>
        <v>94695</v>
      </c>
    </row>
    <row r="121" spans="1:4" ht="28.5" customHeight="1" x14ac:dyDescent="0.2">
      <c r="A121" s="11">
        <v>43949</v>
      </c>
      <c r="B121" s="12" t="s">
        <v>53</v>
      </c>
      <c r="C121" s="13">
        <v>4147</v>
      </c>
    </row>
    <row r="122" spans="1:4" ht="28.5" customHeight="1" x14ac:dyDescent="0.2">
      <c r="A122" s="11">
        <v>43949</v>
      </c>
      <c r="B122" s="12" t="s">
        <v>53</v>
      </c>
      <c r="C122" s="13">
        <v>82907.5</v>
      </c>
    </row>
    <row r="123" spans="1:4" ht="28.5" customHeight="1" x14ac:dyDescent="0.2">
      <c r="A123" s="11">
        <v>43949</v>
      </c>
      <c r="B123" s="12" t="s">
        <v>53</v>
      </c>
      <c r="C123" s="13">
        <v>12929.8</v>
      </c>
    </row>
    <row r="124" spans="1:4" ht="28.5" customHeight="1" x14ac:dyDescent="0.2">
      <c r="A124" s="11">
        <v>43949</v>
      </c>
      <c r="B124" s="12" t="s">
        <v>53</v>
      </c>
      <c r="C124" s="13">
        <v>263861.84000000003</v>
      </c>
    </row>
    <row r="125" spans="1:4" ht="28.5" customHeight="1" x14ac:dyDescent="0.2">
      <c r="A125" s="11">
        <v>43949</v>
      </c>
      <c r="B125" s="12" t="s">
        <v>53</v>
      </c>
      <c r="C125" s="13">
        <v>2073.5</v>
      </c>
    </row>
    <row r="126" spans="1:4" ht="28.5" customHeight="1" x14ac:dyDescent="0.2">
      <c r="A126" s="11">
        <v>43949</v>
      </c>
      <c r="B126" s="12" t="s">
        <v>47</v>
      </c>
      <c r="C126" s="13">
        <v>97350</v>
      </c>
    </row>
    <row r="127" spans="1:4" ht="28.5" customHeight="1" x14ac:dyDescent="0.2">
      <c r="A127" s="11">
        <v>43951</v>
      </c>
      <c r="B127" s="12" t="s">
        <v>13</v>
      </c>
      <c r="C127" s="29">
        <v>388400</v>
      </c>
      <c r="D127" s="1">
        <v>388400</v>
      </c>
    </row>
    <row r="128" spans="1:4" ht="28.5" customHeight="1" x14ac:dyDescent="0.2">
      <c r="A128" s="11">
        <v>43951</v>
      </c>
      <c r="B128" s="12" t="s">
        <v>54</v>
      </c>
      <c r="C128" s="29">
        <v>34416.620000000003</v>
      </c>
    </row>
    <row r="129" spans="1:6" ht="28.5" customHeight="1" x14ac:dyDescent="0.2">
      <c r="A129" s="11">
        <v>43951</v>
      </c>
      <c r="B129" s="12" t="s">
        <v>56</v>
      </c>
      <c r="C129" s="13">
        <v>102727.73</v>
      </c>
    </row>
    <row r="130" spans="1:6" ht="28.5" customHeight="1" x14ac:dyDescent="0.2">
      <c r="A130" s="11">
        <v>43951</v>
      </c>
      <c r="B130" s="12" t="s">
        <v>56</v>
      </c>
      <c r="C130" s="13">
        <v>85179.5</v>
      </c>
    </row>
    <row r="131" spans="1:6" ht="28.5" customHeight="1" x14ac:dyDescent="0.2">
      <c r="A131" s="11">
        <v>43951</v>
      </c>
      <c r="B131" s="12" t="s">
        <v>50</v>
      </c>
      <c r="C131" s="13">
        <v>83943.98</v>
      </c>
      <c r="D131" s="4">
        <f>SUM(C95:C131)</f>
        <v>5017346.2300000014</v>
      </c>
    </row>
    <row r="132" spans="1:6" x14ac:dyDescent="0.2">
      <c r="D132" s="36">
        <v>0</v>
      </c>
    </row>
    <row r="133" spans="1:6" ht="31.5" customHeight="1" x14ac:dyDescent="0.2">
      <c r="C133" s="6">
        <f>SUM(C17:C131)</f>
        <v>14053479.389999995</v>
      </c>
      <c r="D133" s="37">
        <f>SUM(D131:D132)</f>
        <v>5017346.2300000014</v>
      </c>
    </row>
    <row r="134" spans="1:6" x14ac:dyDescent="0.2">
      <c r="C134" s="1"/>
      <c r="D134" s="36">
        <v>47200</v>
      </c>
    </row>
    <row r="135" spans="1:6" ht="16.5" customHeight="1" x14ac:dyDescent="0.2">
      <c r="B135" s="27">
        <f>+C133-C135</f>
        <v>14053479.389999995</v>
      </c>
      <c r="C135" s="16">
        <v>0</v>
      </c>
      <c r="D135" s="37">
        <f>SUM(D133:D134)</f>
        <v>5064546.2300000014</v>
      </c>
    </row>
    <row r="136" spans="1:6" ht="16.5" customHeight="1" x14ac:dyDescent="0.2">
      <c r="C136" s="15">
        <v>14053479.390000001</v>
      </c>
      <c r="D136" s="38">
        <f>5542860.23-83034+47200-879750-730</f>
        <v>4626546.2300000004</v>
      </c>
    </row>
    <row r="137" spans="1:6" ht="16.5" customHeight="1" x14ac:dyDescent="0.2">
      <c r="C137" s="27">
        <f>+C133-C136</f>
        <v>0</v>
      </c>
    </row>
    <row r="138" spans="1:6" ht="16.5" customHeight="1" x14ac:dyDescent="0.2">
      <c r="C138" s="1"/>
      <c r="D138" s="15">
        <f>+D135-D136</f>
        <v>438000.00000000093</v>
      </c>
      <c r="F138" s="15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8">
        <v>43953</v>
      </c>
      <c r="B140" s="23" t="s">
        <v>64</v>
      </c>
      <c r="C140" s="24">
        <v>545.12</v>
      </c>
    </row>
    <row r="141" spans="1:6" s="21" customFormat="1" ht="28.5" customHeight="1" x14ac:dyDescent="0.2">
      <c r="A141" s="28">
        <v>43953</v>
      </c>
      <c r="B141" s="23" t="s">
        <v>64</v>
      </c>
      <c r="C141" s="24">
        <v>3188.07</v>
      </c>
    </row>
    <row r="142" spans="1:6" ht="28.5" customHeight="1" x14ac:dyDescent="0.2">
      <c r="A142" s="28">
        <v>43953</v>
      </c>
      <c r="B142" s="23" t="s">
        <v>64</v>
      </c>
      <c r="C142" s="24">
        <v>8812.6200000000008</v>
      </c>
    </row>
    <row r="143" spans="1:6" ht="28.5" customHeight="1" x14ac:dyDescent="0.2">
      <c r="A143" s="28">
        <v>43955</v>
      </c>
      <c r="B143" s="23" t="s">
        <v>62</v>
      </c>
      <c r="C143" s="24">
        <v>36084.400000000001</v>
      </c>
    </row>
    <row r="144" spans="1:6" ht="28.5" customHeight="1" x14ac:dyDescent="0.2">
      <c r="A144" s="28">
        <v>43956</v>
      </c>
      <c r="B144" s="23" t="s">
        <v>60</v>
      </c>
      <c r="C144" s="24">
        <v>538080</v>
      </c>
    </row>
    <row r="145" spans="1:3" s="21" customFormat="1" ht="28.5" customHeight="1" x14ac:dyDescent="0.2">
      <c r="A145" s="11">
        <v>43952</v>
      </c>
      <c r="B145" s="12" t="s">
        <v>61</v>
      </c>
      <c r="C145" s="13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4" customWidth="1"/>
    <col min="4" max="4" width="18" style="1" customWidth="1"/>
    <col min="5" max="16384" width="9.140625" style="1"/>
  </cols>
  <sheetData>
    <row r="1" spans="2:4" ht="15.75" customHeight="1" x14ac:dyDescent="0.2">
      <c r="B1" s="26"/>
    </row>
    <row r="2" spans="2:4" ht="15.75" customHeight="1" thickBot="1" x14ac:dyDescent="0.25"/>
    <row r="3" spans="2:4" ht="15.75" customHeight="1" x14ac:dyDescent="0.2">
      <c r="B3" s="156" t="s">
        <v>76</v>
      </c>
      <c r="C3" s="158">
        <v>2020</v>
      </c>
      <c r="D3" s="160">
        <v>2019</v>
      </c>
    </row>
    <row r="4" spans="2:4" ht="15.75" customHeight="1" thickBot="1" x14ac:dyDescent="0.25">
      <c r="B4" s="157"/>
      <c r="C4" s="159"/>
      <c r="D4" s="161"/>
    </row>
    <row r="5" spans="2:4" ht="15.75" customHeight="1" x14ac:dyDescent="0.2">
      <c r="B5" s="49" t="s">
        <v>13</v>
      </c>
      <c r="C5" s="50">
        <v>388400</v>
      </c>
      <c r="D5" s="51">
        <v>174400</v>
      </c>
    </row>
    <row r="6" spans="2:4" ht="15.75" customHeight="1" x14ac:dyDescent="0.2">
      <c r="B6" s="52" t="s">
        <v>67</v>
      </c>
      <c r="C6" s="53">
        <v>13216</v>
      </c>
      <c r="D6" s="54">
        <v>1180</v>
      </c>
    </row>
    <row r="7" spans="2:4" ht="15.75" customHeight="1" x14ac:dyDescent="0.2">
      <c r="B7" s="52" t="s">
        <v>77</v>
      </c>
      <c r="C7" s="53">
        <v>0</v>
      </c>
      <c r="D7" s="55">
        <v>0</v>
      </c>
    </row>
    <row r="8" spans="2:4" ht="15.75" customHeight="1" x14ac:dyDescent="0.2">
      <c r="B8" s="52" t="s">
        <v>78</v>
      </c>
      <c r="C8" s="53">
        <v>0</v>
      </c>
      <c r="D8" s="54">
        <v>1300</v>
      </c>
    </row>
    <row r="9" spans="2:4" ht="15.75" customHeight="1" x14ac:dyDescent="0.2">
      <c r="B9" s="52" t="s">
        <v>48</v>
      </c>
      <c r="C9" s="53">
        <v>23469.72</v>
      </c>
      <c r="D9" s="54">
        <v>31647.599999999999</v>
      </c>
    </row>
    <row r="10" spans="2:4" ht="15.75" customHeight="1" x14ac:dyDescent="0.2">
      <c r="B10" s="52" t="s">
        <v>54</v>
      </c>
      <c r="C10" s="53">
        <v>68833.240000000005</v>
      </c>
      <c r="D10" s="54">
        <v>16520</v>
      </c>
    </row>
    <row r="11" spans="2:4" ht="15.75" customHeight="1" x14ac:dyDescent="0.2">
      <c r="B11" s="52" t="s">
        <v>79</v>
      </c>
      <c r="C11" s="53">
        <v>0</v>
      </c>
      <c r="D11" s="54">
        <v>8165.6</v>
      </c>
    </row>
    <row r="12" spans="2:4" ht="15.75" customHeight="1" x14ac:dyDescent="0.2">
      <c r="B12" s="52" t="s">
        <v>80</v>
      </c>
      <c r="C12" s="53">
        <v>0</v>
      </c>
      <c r="D12" s="54">
        <v>2320</v>
      </c>
    </row>
    <row r="13" spans="2:4" ht="15.75" customHeight="1" x14ac:dyDescent="0.2">
      <c r="B13" s="52" t="s">
        <v>81</v>
      </c>
      <c r="C13" s="53">
        <v>0</v>
      </c>
      <c r="D13" s="54">
        <v>49796</v>
      </c>
    </row>
    <row r="14" spans="2:4" ht="15.75" customHeight="1" x14ac:dyDescent="0.2">
      <c r="B14" s="52" t="s">
        <v>43</v>
      </c>
      <c r="C14" s="56">
        <v>988832</v>
      </c>
      <c r="D14" s="54">
        <v>251732</v>
      </c>
    </row>
    <row r="15" spans="2:4" ht="15.75" customHeight="1" x14ac:dyDescent="0.2">
      <c r="B15" s="52" t="s">
        <v>53</v>
      </c>
      <c r="C15" s="56">
        <v>806255.63</v>
      </c>
      <c r="D15" s="54">
        <v>277633.59000000003</v>
      </c>
    </row>
    <row r="16" spans="2:4" ht="15.75" customHeight="1" x14ac:dyDescent="0.2">
      <c r="B16" s="52" t="s">
        <v>65</v>
      </c>
      <c r="C16" s="56">
        <v>8624.74</v>
      </c>
      <c r="D16" s="55">
        <v>0</v>
      </c>
    </row>
    <row r="17" spans="2:4" ht="15.75" customHeight="1" x14ac:dyDescent="0.2">
      <c r="B17" s="52" t="s">
        <v>73</v>
      </c>
      <c r="C17" s="56">
        <v>316894.90000000002</v>
      </c>
      <c r="D17" s="55">
        <v>0</v>
      </c>
    </row>
    <row r="18" spans="2:4" s="40" customFormat="1" ht="15.75" customHeight="1" x14ac:dyDescent="0.2">
      <c r="B18" s="52" t="s">
        <v>51</v>
      </c>
      <c r="C18" s="56">
        <v>27694.32</v>
      </c>
      <c r="D18" s="54">
        <v>9705.49</v>
      </c>
    </row>
    <row r="19" spans="2:4" s="40" customFormat="1" ht="15.75" customHeight="1" x14ac:dyDescent="0.2">
      <c r="B19" s="52" t="s">
        <v>82</v>
      </c>
      <c r="C19" s="56">
        <v>0</v>
      </c>
      <c r="D19" s="54">
        <v>8937.2000000000007</v>
      </c>
    </row>
    <row r="20" spans="2:4" s="40" customFormat="1" ht="15.75" customHeight="1" x14ac:dyDescent="0.2">
      <c r="B20" s="52" t="s">
        <v>56</v>
      </c>
      <c r="C20" s="56">
        <v>398216.67</v>
      </c>
      <c r="D20" s="54">
        <v>161769.62</v>
      </c>
    </row>
    <row r="21" spans="2:4" ht="15.75" customHeight="1" x14ac:dyDescent="0.2">
      <c r="B21" s="52" t="s">
        <v>59</v>
      </c>
      <c r="C21" s="56">
        <v>31995.94</v>
      </c>
      <c r="D21" s="55">
        <v>0</v>
      </c>
    </row>
    <row r="22" spans="2:4" ht="15.75" customHeight="1" x14ac:dyDescent="0.2">
      <c r="B22" s="52" t="s">
        <v>47</v>
      </c>
      <c r="C22" s="56">
        <v>319190</v>
      </c>
      <c r="D22" s="54">
        <v>147087</v>
      </c>
    </row>
    <row r="23" spans="2:4" ht="15.75" customHeight="1" x14ac:dyDescent="0.2">
      <c r="B23" s="52" t="s">
        <v>64</v>
      </c>
      <c r="C23" s="56">
        <v>19460.16</v>
      </c>
      <c r="D23" s="55">
        <v>0</v>
      </c>
    </row>
    <row r="24" spans="2:4" s="25" customFormat="1" ht="15.75" customHeight="1" x14ac:dyDescent="0.2">
      <c r="B24" s="52" t="s">
        <v>49</v>
      </c>
      <c r="C24" s="56">
        <v>29500</v>
      </c>
      <c r="D24" s="57">
        <v>0</v>
      </c>
    </row>
    <row r="25" spans="2:4" s="25" customFormat="1" ht="15.75" customHeight="1" x14ac:dyDescent="0.2">
      <c r="B25" s="52" t="s">
        <v>62</v>
      </c>
      <c r="C25" s="56">
        <v>36084.400000000001</v>
      </c>
      <c r="D25" s="57">
        <v>0</v>
      </c>
    </row>
    <row r="26" spans="2:4" ht="15.75" customHeight="1" x14ac:dyDescent="0.2">
      <c r="B26" s="52" t="s">
        <v>63</v>
      </c>
      <c r="C26" s="56">
        <v>11800</v>
      </c>
      <c r="D26" s="54">
        <v>9794</v>
      </c>
    </row>
    <row r="27" spans="2:4" ht="15.75" customHeight="1" x14ac:dyDescent="0.2">
      <c r="B27" s="52" t="s">
        <v>83</v>
      </c>
      <c r="C27" s="56">
        <v>0</v>
      </c>
      <c r="D27" s="54">
        <v>3744.72</v>
      </c>
    </row>
    <row r="28" spans="2:4" ht="15.75" customHeight="1" thickBot="1" x14ac:dyDescent="0.25">
      <c r="B28" s="52" t="s">
        <v>8</v>
      </c>
      <c r="C28" s="56">
        <v>208800</v>
      </c>
      <c r="D28" s="54">
        <v>208800</v>
      </c>
    </row>
    <row r="29" spans="2:4" ht="15.75" customHeight="1" x14ac:dyDescent="0.2">
      <c r="B29" s="162" t="s">
        <v>76</v>
      </c>
      <c r="C29" s="164">
        <v>2020</v>
      </c>
      <c r="D29" s="166">
        <v>2019</v>
      </c>
    </row>
    <row r="30" spans="2:4" ht="15.75" customHeight="1" thickBot="1" x14ac:dyDescent="0.25">
      <c r="B30" s="163"/>
      <c r="C30" s="165"/>
      <c r="D30" s="167"/>
    </row>
    <row r="31" spans="2:4" ht="15.75" customHeight="1" x14ac:dyDescent="0.2">
      <c r="B31" s="52" t="s">
        <v>37</v>
      </c>
      <c r="C31" s="56">
        <v>755.2</v>
      </c>
      <c r="D31" s="54">
        <v>755.2</v>
      </c>
    </row>
    <row r="32" spans="2:4" ht="15.75" customHeight="1" x14ac:dyDescent="0.2">
      <c r="B32" s="52" t="s">
        <v>60</v>
      </c>
      <c r="C32" s="56">
        <v>538080</v>
      </c>
      <c r="D32" s="55">
        <v>0</v>
      </c>
    </row>
    <row r="33" spans="2:8" ht="15.75" customHeight="1" x14ac:dyDescent="0.2">
      <c r="B33" s="52" t="s">
        <v>70</v>
      </c>
      <c r="C33" s="56">
        <v>33299.699999999997</v>
      </c>
      <c r="D33" s="55">
        <v>0</v>
      </c>
    </row>
    <row r="34" spans="2:8" ht="15.75" customHeight="1" x14ac:dyDescent="0.2">
      <c r="B34" s="52" t="s">
        <v>55</v>
      </c>
      <c r="C34" s="56">
        <v>4625.6000000000004</v>
      </c>
      <c r="D34" s="55">
        <v>0</v>
      </c>
    </row>
    <row r="35" spans="2:8" s="25" customFormat="1" ht="15.75" customHeight="1" x14ac:dyDescent="0.2">
      <c r="B35" s="52" t="s">
        <v>66</v>
      </c>
      <c r="C35" s="56">
        <v>9392.7999999999993</v>
      </c>
      <c r="D35" s="57">
        <v>0</v>
      </c>
    </row>
    <row r="36" spans="2:8" ht="15.75" customHeight="1" x14ac:dyDescent="0.2">
      <c r="B36" s="52" t="s">
        <v>71</v>
      </c>
      <c r="C36" s="56">
        <v>406713.4</v>
      </c>
      <c r="D36" s="55">
        <v>0</v>
      </c>
    </row>
    <row r="37" spans="2:8" ht="15.75" customHeight="1" x14ac:dyDescent="0.2">
      <c r="B37" s="52" t="s">
        <v>39</v>
      </c>
      <c r="C37" s="56">
        <v>6174363.1200000001</v>
      </c>
      <c r="D37" s="55">
        <v>0</v>
      </c>
    </row>
    <row r="38" spans="2:8" ht="15.75" customHeight="1" x14ac:dyDescent="0.2">
      <c r="B38" s="52" t="s">
        <v>11</v>
      </c>
      <c r="C38" s="56">
        <v>1146785.1100000001</v>
      </c>
      <c r="D38" s="54">
        <v>278067.90999999997</v>
      </c>
      <c r="E38" s="40"/>
      <c r="F38" s="40"/>
      <c r="G38" s="40"/>
      <c r="H38" s="40"/>
    </row>
    <row r="39" spans="2:8" ht="15.75" customHeight="1" x14ac:dyDescent="0.2">
      <c r="B39" s="52" t="s">
        <v>10</v>
      </c>
      <c r="C39" s="56">
        <v>104312</v>
      </c>
      <c r="D39" s="54">
        <v>104312</v>
      </c>
    </row>
    <row r="40" spans="2:8" ht="15.75" customHeight="1" x14ac:dyDescent="0.2">
      <c r="B40" s="52" t="s">
        <v>74</v>
      </c>
      <c r="C40" s="56">
        <v>49600</v>
      </c>
      <c r="D40" s="55">
        <v>0</v>
      </c>
    </row>
    <row r="41" spans="2:8" ht="15.75" customHeight="1" x14ac:dyDescent="0.2">
      <c r="B41" s="52" t="s">
        <v>84</v>
      </c>
      <c r="C41" s="56">
        <v>0</v>
      </c>
      <c r="D41" s="54">
        <v>4779</v>
      </c>
    </row>
    <row r="42" spans="2:8" ht="15.75" customHeight="1" x14ac:dyDescent="0.2">
      <c r="B42" s="52" t="s">
        <v>72</v>
      </c>
      <c r="C42" s="56">
        <v>178699.2</v>
      </c>
      <c r="D42" s="54">
        <v>11256887.51</v>
      </c>
    </row>
    <row r="43" spans="2:8" ht="15.75" customHeight="1" x14ac:dyDescent="0.2">
      <c r="B43" s="52" t="s">
        <v>61</v>
      </c>
      <c r="C43" s="56">
        <v>35400</v>
      </c>
      <c r="D43" s="55">
        <v>0</v>
      </c>
    </row>
    <row r="44" spans="2:8" ht="15.75" customHeight="1" x14ac:dyDescent="0.2">
      <c r="B44" s="52" t="s">
        <v>44</v>
      </c>
      <c r="C44" s="56">
        <v>270000</v>
      </c>
      <c r="D44" s="54">
        <v>270000</v>
      </c>
    </row>
    <row r="45" spans="2:8" ht="15.75" customHeight="1" x14ac:dyDescent="0.2">
      <c r="B45" s="52" t="s">
        <v>38</v>
      </c>
      <c r="C45" s="56">
        <v>22125</v>
      </c>
      <c r="D45" s="55">
        <v>0</v>
      </c>
    </row>
    <row r="46" spans="2:8" ht="15.75" customHeight="1" x14ac:dyDescent="0.2">
      <c r="B46" s="52" t="s">
        <v>85</v>
      </c>
      <c r="C46" s="56">
        <v>0</v>
      </c>
      <c r="D46" s="54">
        <v>15600</v>
      </c>
    </row>
    <row r="47" spans="2:8" ht="15.75" customHeight="1" x14ac:dyDescent="0.2">
      <c r="B47" s="52" t="s">
        <v>12</v>
      </c>
      <c r="C47" s="56">
        <v>16661.599999999999</v>
      </c>
      <c r="D47" s="54">
        <v>16661.599999999999</v>
      </c>
    </row>
    <row r="48" spans="2:8" ht="15.75" customHeight="1" x14ac:dyDescent="0.2">
      <c r="B48" s="52" t="s">
        <v>69</v>
      </c>
      <c r="C48" s="56">
        <v>128835.17</v>
      </c>
      <c r="D48" s="58">
        <v>0</v>
      </c>
      <c r="E48" s="40"/>
      <c r="F48" s="40"/>
      <c r="G48" s="40"/>
      <c r="H48" s="40"/>
    </row>
    <row r="49" spans="2:7" ht="15.75" customHeight="1" x14ac:dyDescent="0.2">
      <c r="B49" s="52" t="s">
        <v>57</v>
      </c>
      <c r="C49" s="56">
        <v>53930.720000000001</v>
      </c>
      <c r="D49" s="59">
        <v>28238.69</v>
      </c>
    </row>
    <row r="50" spans="2:7" ht="15.75" customHeight="1" x14ac:dyDescent="0.2">
      <c r="B50" s="52" t="s">
        <v>86</v>
      </c>
      <c r="C50" s="56">
        <v>0</v>
      </c>
      <c r="D50" s="59">
        <v>2256.75</v>
      </c>
    </row>
    <row r="51" spans="2:7" ht="15.75" customHeight="1" x14ac:dyDescent="0.2">
      <c r="B51" s="52" t="s">
        <v>52</v>
      </c>
      <c r="C51" s="56">
        <v>0</v>
      </c>
      <c r="D51" s="59">
        <v>188800</v>
      </c>
    </row>
    <row r="52" spans="2:7" ht="15.75" customHeight="1" x14ac:dyDescent="0.2">
      <c r="B52" s="52" t="s">
        <v>68</v>
      </c>
      <c r="C52" s="56">
        <v>49161.04</v>
      </c>
      <c r="D52" s="58">
        <v>0</v>
      </c>
      <c r="G52" s="1">
        <v>0</v>
      </c>
    </row>
    <row r="53" spans="2:7" ht="15.75" customHeight="1" x14ac:dyDescent="0.2">
      <c r="B53" s="52" t="s">
        <v>75</v>
      </c>
      <c r="C53" s="56">
        <f>47347.5+47347.5</f>
        <v>94695</v>
      </c>
      <c r="D53" s="58">
        <v>0</v>
      </c>
    </row>
    <row r="54" spans="2:7" ht="15.75" customHeight="1" x14ac:dyDescent="0.2">
      <c r="B54" s="52" t="s">
        <v>50</v>
      </c>
      <c r="C54" s="56">
        <v>83943.98</v>
      </c>
      <c r="D54" s="58">
        <v>0</v>
      </c>
    </row>
    <row r="55" spans="2:7" ht="15.75" customHeight="1" x14ac:dyDescent="0.2">
      <c r="B55" s="52" t="s">
        <v>58</v>
      </c>
      <c r="C55" s="56">
        <v>0</v>
      </c>
      <c r="D55" s="59">
        <v>21200</v>
      </c>
    </row>
    <row r="56" spans="2:7" ht="15.75" customHeight="1" thickBot="1" x14ac:dyDescent="0.25">
      <c r="B56" s="60" t="s">
        <v>42</v>
      </c>
      <c r="C56" s="61">
        <v>954833.03</v>
      </c>
      <c r="D56" s="62">
        <v>39200</v>
      </c>
    </row>
    <row r="57" spans="2:7" ht="15.75" customHeight="1" x14ac:dyDescent="0.2">
      <c r="B57" s="63"/>
      <c r="C57" s="64">
        <v>14053479.390000001</v>
      </c>
      <c r="D57" s="65">
        <v>13591291.48</v>
      </c>
    </row>
    <row r="58" spans="2:7" ht="15.75" customHeight="1" x14ac:dyDescent="0.2">
      <c r="C58" s="45"/>
      <c r="D58" s="41">
        <f>+D57-13591291.48</f>
        <v>0</v>
      </c>
    </row>
    <row r="59" spans="2:7" ht="15.75" customHeight="1" x14ac:dyDescent="0.2">
      <c r="C59" s="46"/>
      <c r="D59" s="40"/>
    </row>
    <row r="60" spans="2:7" ht="15.75" customHeight="1" x14ac:dyDescent="0.2">
      <c r="C60" s="46"/>
      <c r="D60" s="40"/>
    </row>
    <row r="61" spans="2:7" ht="15.75" customHeight="1" x14ac:dyDescent="0.2">
      <c r="C61" s="46"/>
      <c r="D61" s="40"/>
    </row>
    <row r="62" spans="2:7" ht="15.75" customHeight="1" x14ac:dyDescent="0.2">
      <c r="C62" s="46"/>
      <c r="D62" s="40"/>
    </row>
    <row r="63" spans="2:7" ht="15.75" customHeight="1" x14ac:dyDescent="0.2">
      <c r="C63" s="46"/>
      <c r="D63" s="40"/>
    </row>
    <row r="64" spans="2:7" ht="15.75" customHeight="1" x14ac:dyDescent="0.2">
      <c r="C64" s="46"/>
      <c r="D64" s="40"/>
    </row>
    <row r="65" spans="3:4" ht="15.75" customHeight="1" x14ac:dyDescent="0.2">
      <c r="C65" s="46"/>
      <c r="D65" s="40"/>
    </row>
    <row r="66" spans="3:4" ht="15.75" customHeight="1" x14ac:dyDescent="0.2">
      <c r="C66" s="46"/>
      <c r="D66" s="40"/>
    </row>
    <row r="67" spans="3:4" ht="15.75" customHeight="1" x14ac:dyDescent="0.2">
      <c r="C67" s="46"/>
      <c r="D67" s="40"/>
    </row>
    <row r="68" spans="3:4" ht="15.75" customHeight="1" x14ac:dyDescent="0.2">
      <c r="C68" s="46"/>
      <c r="D68" s="40"/>
    </row>
    <row r="69" spans="3:4" ht="15.75" customHeight="1" x14ac:dyDescent="0.2">
      <c r="C69" s="45"/>
      <c r="D69" s="40"/>
    </row>
    <row r="70" spans="3:4" ht="15.75" customHeight="1" x14ac:dyDescent="0.2">
      <c r="C70" s="47"/>
      <c r="D70" s="42"/>
    </row>
    <row r="71" spans="3:4" ht="15.75" customHeight="1" x14ac:dyDescent="0.2">
      <c r="C71" s="47"/>
      <c r="D71" s="42"/>
    </row>
    <row r="72" spans="3:4" ht="15.75" customHeight="1" x14ac:dyDescent="0.2">
      <c r="C72" s="47"/>
      <c r="D72" s="42"/>
    </row>
    <row r="73" spans="3:4" ht="15.75" customHeight="1" x14ac:dyDescent="0.2">
      <c r="C73" s="47"/>
      <c r="D73" s="42"/>
    </row>
    <row r="74" spans="3:4" ht="15.75" customHeight="1" x14ac:dyDescent="0.2">
      <c r="C74" s="47"/>
      <c r="D74" s="42"/>
    </row>
    <row r="75" spans="3:4" ht="15.75" customHeight="1" x14ac:dyDescent="0.2">
      <c r="C75" s="47"/>
      <c r="D75" s="42"/>
    </row>
    <row r="76" spans="3:4" ht="15.75" customHeight="1" x14ac:dyDescent="0.2">
      <c r="C76" s="47"/>
      <c r="D76" s="42"/>
    </row>
    <row r="77" spans="3:4" ht="15.75" customHeight="1" x14ac:dyDescent="0.2">
      <c r="C77" s="47"/>
      <c r="D77" s="42"/>
    </row>
    <row r="78" spans="3:4" ht="15.75" customHeight="1" x14ac:dyDescent="0.2">
      <c r="C78" s="47"/>
      <c r="D78" s="42"/>
    </row>
    <row r="79" spans="3:4" ht="15.75" customHeight="1" x14ac:dyDescent="0.2">
      <c r="C79" s="47"/>
      <c r="D79" s="42"/>
    </row>
    <row r="80" spans="3:4" ht="15.75" customHeight="1" x14ac:dyDescent="0.2">
      <c r="C80" s="47"/>
      <c r="D80" s="42"/>
    </row>
    <row r="81" spans="3:4" ht="15.75" customHeight="1" x14ac:dyDescent="0.2">
      <c r="C81" s="47"/>
      <c r="D81" s="42"/>
    </row>
    <row r="82" spans="3:4" ht="15.75" customHeight="1" x14ac:dyDescent="0.2">
      <c r="C82" s="47"/>
      <c r="D82" s="42"/>
    </row>
    <row r="83" spans="3:4" ht="15.75" customHeight="1" x14ac:dyDescent="0.2">
      <c r="C83" s="47"/>
      <c r="D83" s="42"/>
    </row>
    <row r="84" spans="3:4" ht="15.75" customHeight="1" x14ac:dyDescent="0.2">
      <c r="C84" s="47"/>
      <c r="D84" s="42"/>
    </row>
    <row r="85" spans="3:4" ht="15.75" customHeight="1" x14ac:dyDescent="0.2">
      <c r="C85" s="47"/>
      <c r="D85" s="42"/>
    </row>
    <row r="86" spans="3:4" ht="15.75" customHeight="1" x14ac:dyDescent="0.2">
      <c r="C86" s="47"/>
      <c r="D86" s="42"/>
    </row>
    <row r="87" spans="3:4" ht="15.75" customHeight="1" x14ac:dyDescent="0.2">
      <c r="C87" s="47"/>
      <c r="D87" s="42"/>
    </row>
    <row r="88" spans="3:4" ht="15.75" customHeight="1" x14ac:dyDescent="0.2">
      <c r="C88" s="47"/>
      <c r="D88" s="42"/>
    </row>
    <row r="89" spans="3:4" ht="15.75" customHeight="1" x14ac:dyDescent="0.2">
      <c r="C89" s="47"/>
      <c r="D89" s="42"/>
    </row>
    <row r="90" spans="3:4" ht="15.75" customHeight="1" x14ac:dyDescent="0.2">
      <c r="C90" s="47"/>
      <c r="D90" s="42"/>
    </row>
    <row r="91" spans="3:4" ht="15.75" customHeight="1" x14ac:dyDescent="0.2">
      <c r="C91" s="47"/>
      <c r="D91" s="42"/>
    </row>
    <row r="92" spans="3:4" ht="15.75" customHeight="1" x14ac:dyDescent="0.2">
      <c r="C92" s="47"/>
      <c r="D92" s="42"/>
    </row>
    <row r="93" spans="3:4" ht="15.75" customHeight="1" x14ac:dyDescent="0.2">
      <c r="C93" s="47"/>
      <c r="D93" s="42"/>
    </row>
    <row r="94" spans="3:4" ht="15.75" customHeight="1" x14ac:dyDescent="0.2">
      <c r="C94" s="47"/>
      <c r="D94" s="42"/>
    </row>
    <row r="95" spans="3:4" ht="15.75" customHeight="1" x14ac:dyDescent="0.2">
      <c r="C95" s="47"/>
      <c r="D95" s="42"/>
    </row>
    <row r="96" spans="3:4" ht="15.75" customHeight="1" x14ac:dyDescent="0.2">
      <c r="C96" s="47"/>
      <c r="D96" s="42"/>
    </row>
    <row r="97" spans="3:4" ht="15.75" customHeight="1" x14ac:dyDescent="0.2">
      <c r="C97" s="47"/>
      <c r="D97" s="42"/>
    </row>
    <row r="98" spans="3:4" ht="15.75" customHeight="1" x14ac:dyDescent="0.2">
      <c r="C98" s="47"/>
      <c r="D98" s="42"/>
    </row>
    <row r="99" spans="3:4" ht="15.75" customHeight="1" x14ac:dyDescent="0.2">
      <c r="C99" s="47"/>
      <c r="D99" s="42"/>
    </row>
    <row r="100" spans="3:4" ht="15.75" customHeight="1" x14ac:dyDescent="0.2">
      <c r="C100" s="47"/>
      <c r="D100" s="42"/>
    </row>
    <row r="101" spans="3:4" ht="15.75" customHeight="1" x14ac:dyDescent="0.2">
      <c r="C101" s="47"/>
      <c r="D101" s="42"/>
    </row>
    <row r="102" spans="3:4" ht="15.75" customHeight="1" x14ac:dyDescent="0.2">
      <c r="C102" s="47"/>
      <c r="D102" s="42"/>
    </row>
    <row r="103" spans="3:4" ht="15.75" customHeight="1" x14ac:dyDescent="0.2">
      <c r="C103" s="47"/>
      <c r="D103" s="42"/>
    </row>
    <row r="104" spans="3:4" ht="15.75" customHeight="1" x14ac:dyDescent="0.2">
      <c r="C104" s="47"/>
      <c r="D104" s="42"/>
    </row>
    <row r="105" spans="3:4" ht="15.75" customHeight="1" x14ac:dyDescent="0.2">
      <c r="C105" s="47"/>
      <c r="D105" s="42"/>
    </row>
    <row r="106" spans="3:4" ht="15.75" customHeight="1" x14ac:dyDescent="0.2">
      <c r="C106" s="47"/>
      <c r="D106" s="42"/>
    </row>
    <row r="107" spans="3:4" ht="15.75" customHeight="1" x14ac:dyDescent="0.2">
      <c r="C107" s="47"/>
      <c r="D107" s="42"/>
    </row>
    <row r="108" spans="3:4" ht="15.75" customHeight="1" x14ac:dyDescent="0.2">
      <c r="C108" s="47"/>
      <c r="D108" s="42"/>
    </row>
    <row r="109" spans="3:4" ht="15.75" customHeight="1" x14ac:dyDescent="0.2">
      <c r="C109" s="47"/>
      <c r="D109" s="42"/>
    </row>
    <row r="110" spans="3:4" ht="15.75" customHeight="1" x14ac:dyDescent="0.2">
      <c r="C110" s="47"/>
      <c r="D110" s="42"/>
    </row>
    <row r="111" spans="3:4" ht="15.75" customHeight="1" x14ac:dyDescent="0.2">
      <c r="C111" s="47"/>
      <c r="D111" s="42"/>
    </row>
    <row r="112" spans="3:4" ht="15.75" customHeight="1" x14ac:dyDescent="0.2">
      <c r="C112" s="47"/>
      <c r="D112" s="42"/>
    </row>
    <row r="113" spans="3:4" ht="15.75" customHeight="1" x14ac:dyDescent="0.2">
      <c r="C113" s="47"/>
      <c r="D113" s="42"/>
    </row>
    <row r="114" spans="3:4" ht="15.75" customHeight="1" x14ac:dyDescent="0.2">
      <c r="C114" s="47"/>
      <c r="D114" s="42"/>
    </row>
    <row r="115" spans="3:4" ht="15.75" customHeight="1" x14ac:dyDescent="0.2">
      <c r="C115" s="47"/>
      <c r="D115" s="42"/>
    </row>
    <row r="116" spans="3:4" ht="15.75" customHeight="1" x14ac:dyDescent="0.2">
      <c r="C116" s="47"/>
      <c r="D116" s="42"/>
    </row>
    <row r="117" spans="3:4" ht="15.75" customHeight="1" x14ac:dyDescent="0.2">
      <c r="C117" s="47"/>
      <c r="D117" s="42"/>
    </row>
    <row r="118" spans="3:4" ht="15.75" customHeight="1" x14ac:dyDescent="0.2">
      <c r="C118" s="47"/>
      <c r="D118" s="42"/>
    </row>
    <row r="119" spans="3:4" ht="15.75" customHeight="1" x14ac:dyDescent="0.2">
      <c r="C119" s="47"/>
      <c r="D119" s="42"/>
    </row>
    <row r="120" spans="3:4" ht="15.75" customHeight="1" x14ac:dyDescent="0.2">
      <c r="C120" s="47"/>
      <c r="D120" s="42"/>
    </row>
    <row r="121" spans="3:4" ht="15.75" customHeight="1" x14ac:dyDescent="0.2">
      <c r="C121" s="47"/>
      <c r="D121" s="42"/>
    </row>
    <row r="122" spans="3:4" ht="15.75" customHeight="1" x14ac:dyDescent="0.2">
      <c r="C122" s="47"/>
      <c r="D122" s="42"/>
    </row>
    <row r="123" spans="3:4" ht="15.75" customHeight="1" x14ac:dyDescent="0.2">
      <c r="C123" s="47"/>
      <c r="D123" s="42"/>
    </row>
    <row r="124" spans="3:4" ht="15.75" customHeight="1" x14ac:dyDescent="0.2">
      <c r="C124" s="47"/>
      <c r="D124" s="42"/>
    </row>
    <row r="125" spans="3:4" ht="15.75" customHeight="1" x14ac:dyDescent="0.2">
      <c r="C125" s="47"/>
      <c r="D125" s="42"/>
    </row>
    <row r="126" spans="3:4" ht="15.75" customHeight="1" x14ac:dyDescent="0.2">
      <c r="C126" s="47"/>
      <c r="D126" s="42"/>
    </row>
    <row r="127" spans="3:4" ht="15.75" customHeight="1" x14ac:dyDescent="0.2">
      <c r="C127" s="47"/>
      <c r="D127" s="42"/>
    </row>
    <row r="128" spans="3:4" ht="15.75" customHeight="1" thickBot="1" x14ac:dyDescent="0.25">
      <c r="C128" s="48"/>
      <c r="D128" s="43"/>
    </row>
    <row r="129" spans="3:3" ht="15.75" customHeight="1" x14ac:dyDescent="0.2">
      <c r="C129" s="14"/>
    </row>
    <row r="130" spans="3:3" ht="15.75" customHeight="1" x14ac:dyDescent="0.2">
      <c r="C130" s="14"/>
    </row>
    <row r="131" spans="3:3" ht="15.75" customHeight="1" x14ac:dyDescent="0.2">
      <c r="C131" s="14"/>
    </row>
    <row r="132" spans="3:3" ht="15.75" customHeight="1" x14ac:dyDescent="0.2">
      <c r="C132" s="14"/>
    </row>
    <row r="133" spans="3:3" ht="15.75" customHeight="1" x14ac:dyDescent="0.2">
      <c r="C133" s="14"/>
    </row>
    <row r="134" spans="3:3" ht="15.75" customHeight="1" x14ac:dyDescent="0.2">
      <c r="C134" s="14"/>
    </row>
    <row r="135" spans="3:3" ht="15.75" customHeight="1" x14ac:dyDescent="0.2">
      <c r="C135" s="14"/>
    </row>
    <row r="136" spans="3:3" ht="15.75" customHeight="1" x14ac:dyDescent="0.2">
      <c r="C136" s="14"/>
    </row>
    <row r="137" spans="3:3" ht="15.75" customHeight="1" x14ac:dyDescent="0.2">
      <c r="C137" s="14"/>
    </row>
    <row r="138" spans="3:3" ht="15.75" customHeight="1" x14ac:dyDescent="0.2">
      <c r="C138" s="14"/>
    </row>
    <row r="139" spans="3:3" ht="15.75" customHeight="1" x14ac:dyDescent="0.2">
      <c r="C139" s="14"/>
    </row>
    <row r="140" spans="3:3" ht="15.75" customHeight="1" x14ac:dyDescent="0.2">
      <c r="C140" s="14"/>
    </row>
    <row r="141" spans="3:3" ht="15.75" customHeight="1" x14ac:dyDescent="0.2">
      <c r="C141" s="14"/>
    </row>
    <row r="142" spans="3:3" ht="15.75" customHeight="1" x14ac:dyDescent="0.2">
      <c r="C142" s="14"/>
    </row>
    <row r="143" spans="3:3" ht="15.75" customHeight="1" x14ac:dyDescent="0.2">
      <c r="C143" s="14"/>
    </row>
    <row r="144" spans="3:3" ht="15.75" customHeight="1" x14ac:dyDescent="0.2">
      <c r="C144" s="14"/>
    </row>
    <row r="145" spans="3:3" ht="15.75" customHeight="1" x14ac:dyDescent="0.2">
      <c r="C145" s="14"/>
    </row>
    <row r="146" spans="3:3" ht="15.75" customHeight="1" x14ac:dyDescent="0.2">
      <c r="C146" s="14"/>
    </row>
    <row r="147" spans="3:3" ht="15.75" customHeight="1" x14ac:dyDescent="0.2">
      <c r="C147" s="14"/>
    </row>
    <row r="148" spans="3:3" ht="15.75" customHeight="1" x14ac:dyDescent="0.2">
      <c r="C148" s="14"/>
    </row>
    <row r="149" spans="3:3" ht="15.75" customHeight="1" x14ac:dyDescent="0.2">
      <c r="C149" s="14"/>
    </row>
    <row r="150" spans="3:3" ht="15.75" customHeight="1" x14ac:dyDescent="0.2">
      <c r="C150" s="14"/>
    </row>
    <row r="151" spans="3:3" ht="15.75" customHeight="1" x14ac:dyDescent="0.2">
      <c r="C151" s="14"/>
    </row>
    <row r="152" spans="3:3" ht="15.75" customHeight="1" x14ac:dyDescent="0.2">
      <c r="C152" s="14"/>
    </row>
    <row r="153" spans="3:3" ht="15.75" customHeight="1" x14ac:dyDescent="0.2">
      <c r="C153" s="14"/>
    </row>
    <row r="154" spans="3:3" ht="15.75" customHeight="1" x14ac:dyDescent="0.2">
      <c r="C154" s="14"/>
    </row>
    <row r="155" spans="3:3" ht="15.75" customHeight="1" x14ac:dyDescent="0.2">
      <c r="C155" s="14"/>
    </row>
    <row r="156" spans="3:3" ht="15.75" customHeight="1" x14ac:dyDescent="0.2">
      <c r="C156" s="14"/>
    </row>
    <row r="157" spans="3:3" ht="15.75" customHeight="1" x14ac:dyDescent="0.2">
      <c r="C157" s="14"/>
    </row>
    <row r="158" spans="3:3" ht="15.75" customHeight="1" x14ac:dyDescent="0.2">
      <c r="C158" s="14"/>
    </row>
    <row r="159" spans="3:3" ht="15.75" customHeight="1" x14ac:dyDescent="0.2">
      <c r="C159" s="14"/>
    </row>
    <row r="160" spans="3:3" ht="15.75" customHeight="1" x14ac:dyDescent="0.2">
      <c r="C160" s="14"/>
    </row>
    <row r="161" spans="3:3" ht="15.75" customHeight="1" x14ac:dyDescent="0.2">
      <c r="C161" s="14"/>
    </row>
    <row r="162" spans="3:3" ht="15.75" customHeight="1" x14ac:dyDescent="0.2">
      <c r="C162" s="14"/>
    </row>
    <row r="163" spans="3:3" ht="15.75" customHeight="1" x14ac:dyDescent="0.2">
      <c r="C163" s="14"/>
    </row>
    <row r="164" spans="3:3" ht="15.75" customHeight="1" x14ac:dyDescent="0.2">
      <c r="C164" s="14"/>
    </row>
    <row r="165" spans="3:3" ht="15.75" customHeight="1" x14ac:dyDescent="0.2">
      <c r="C165" s="14"/>
    </row>
    <row r="166" spans="3:3" ht="15.75" customHeight="1" x14ac:dyDescent="0.2">
      <c r="C166" s="14"/>
    </row>
    <row r="167" spans="3:3" ht="15.75" customHeight="1" x14ac:dyDescent="0.2">
      <c r="C167" s="14"/>
    </row>
    <row r="168" spans="3:3" ht="15.75" customHeight="1" x14ac:dyDescent="0.2">
      <c r="C168" s="14"/>
    </row>
    <row r="169" spans="3:3" ht="15.75" customHeight="1" x14ac:dyDescent="0.2">
      <c r="C169" s="14"/>
    </row>
    <row r="170" spans="3:3" ht="15.75" customHeight="1" x14ac:dyDescent="0.2">
      <c r="C170" s="14"/>
    </row>
    <row r="171" spans="3:3" ht="15.75" customHeight="1" x14ac:dyDescent="0.2">
      <c r="C171" s="14"/>
    </row>
    <row r="172" spans="3:3" ht="15.75" customHeight="1" x14ac:dyDescent="0.2">
      <c r="C172" s="14"/>
    </row>
    <row r="173" spans="3:3" ht="15.75" customHeight="1" x14ac:dyDescent="0.2">
      <c r="C173" s="14"/>
    </row>
    <row r="174" spans="3:3" ht="15.75" customHeight="1" x14ac:dyDescent="0.2">
      <c r="C174" s="14"/>
    </row>
    <row r="175" spans="3:3" ht="15.75" customHeight="1" x14ac:dyDescent="0.2">
      <c r="C175" s="14"/>
    </row>
    <row r="176" spans="3:3" ht="15.75" customHeight="1" x14ac:dyDescent="0.2">
      <c r="C176" s="14"/>
    </row>
    <row r="177" spans="3:3" ht="15.75" customHeight="1" x14ac:dyDescent="0.2">
      <c r="C177" s="14"/>
    </row>
    <row r="178" spans="3:3" ht="15.75" customHeight="1" x14ac:dyDescent="0.2">
      <c r="C178" s="14"/>
    </row>
    <row r="179" spans="3:3" ht="15.75" customHeight="1" x14ac:dyDescent="0.2">
      <c r="C179" s="14"/>
    </row>
    <row r="180" spans="3:3" ht="15.75" customHeight="1" x14ac:dyDescent="0.2">
      <c r="C180" s="14"/>
    </row>
    <row r="185" spans="3:3" ht="15.75" customHeight="1" x14ac:dyDescent="0.2">
      <c r="C185" s="14"/>
    </row>
    <row r="186" spans="3:3" ht="15.75" customHeight="1" x14ac:dyDescent="0.2">
      <c r="C186" s="14"/>
    </row>
    <row r="187" spans="3:3" ht="15.75" customHeight="1" x14ac:dyDescent="0.2">
      <c r="C187" s="14"/>
    </row>
    <row r="188" spans="3:3" ht="15.75" customHeight="1" x14ac:dyDescent="0.2">
      <c r="C188" s="14"/>
    </row>
    <row r="189" spans="3:3" ht="15.75" customHeight="1" x14ac:dyDescent="0.2">
      <c r="C189" s="14"/>
    </row>
    <row r="190" spans="3:3" ht="15.75" customHeight="1" x14ac:dyDescent="0.2">
      <c r="C190" s="14"/>
    </row>
    <row r="191" spans="3:3" ht="15.75" customHeight="1" x14ac:dyDescent="0.2">
      <c r="C191" s="14"/>
    </row>
    <row r="192" spans="3:3" ht="15.75" customHeight="1" x14ac:dyDescent="0.2">
      <c r="C192" s="14"/>
    </row>
    <row r="193" spans="3:3" ht="15.75" customHeight="1" x14ac:dyDescent="0.2">
      <c r="C193" s="14"/>
    </row>
    <row r="194" spans="3:3" ht="15.75" customHeight="1" x14ac:dyDescent="0.2">
      <c r="C194" s="14"/>
    </row>
    <row r="195" spans="3:3" ht="15.75" customHeight="1" x14ac:dyDescent="0.2">
      <c r="C195" s="14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Estado de cuenta suplidores</vt:lpstr>
      <vt:lpstr>Sheet3</vt:lpstr>
      <vt:lpstr>Sheet1</vt:lpstr>
      <vt:lpstr>Sheet2</vt:lpstr>
      <vt:lpstr>'Estado de cuenta suplidores'!Print_Area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2021-09-03T13:09:08Z</cp:lastPrinted>
  <dcterms:created xsi:type="dcterms:W3CDTF">2006-07-11T17:39:34Z</dcterms:created>
  <dcterms:modified xsi:type="dcterms:W3CDTF">2021-10-08T20:21:39Z</dcterms:modified>
</cp:coreProperties>
</file>