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8\FEBRERO\"/>
    </mc:Choice>
  </mc:AlternateContent>
  <bookViews>
    <workbookView xWindow="0" yWindow="0" windowWidth="14190" windowHeight="8325"/>
  </bookViews>
  <sheets>
    <sheet name="FLUJO DE EFECTIVO " sheetId="1" r:id="rId1"/>
  </sheets>
  <externalReferences>
    <externalReference r:id="rId2"/>
  </externalReferences>
  <definedNames>
    <definedName name="_xlnm.Print_Area" localSheetId="0">'FLUJO DE EFECTIVO '!$A$1:$E$56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  <c r="B50" i="1"/>
  <c r="C49" i="1" s="1"/>
  <c r="C48" i="1"/>
  <c r="C47" i="1"/>
  <c r="C52" i="1" s="1"/>
  <c r="E39" i="1"/>
  <c r="D30" i="1"/>
  <c r="D10" i="1"/>
  <c r="E20" i="1" s="1"/>
  <c r="E23" i="1" s="1"/>
  <c r="E43" i="1" s="1"/>
</calcChain>
</file>

<file path=xl/comments1.xml><?xml version="1.0" encoding="utf-8"?>
<comments xmlns="http://schemas.openxmlformats.org/spreadsheetml/2006/main">
  <authors>
    <author>Juliana_Burgos</author>
  </authors>
  <commentList>
    <comment ref="D10" authorId="0" shapeId="0">
      <text>
        <r>
          <rPr>
            <b/>
            <sz val="8"/>
            <color indexed="81"/>
            <rFont val="Tahoma"/>
            <family val="2"/>
          </rPr>
          <t>Juliana_Burgos:</t>
        </r>
        <r>
          <rPr>
            <sz val="8"/>
            <color indexed="81"/>
            <rFont val="Tahoma"/>
            <family val="2"/>
          </rPr>
          <t xml:space="preserve">
NOT. DE PAGO C EN EL PERIODO VER ESTADO DE FLUJO DE EFECTIVO MAS BALACE GENERAL EFECTIVO EN BCO RECAUDADO MAS N.P. Credito Devolución Pagos Exceso SFS, MENO CRED Y DEV FIN DE MES
</t>
        </r>
      </text>
    </comment>
    <comment ref="B51" authorId="0" shapeId="0">
      <text>
        <r>
          <rPr>
            <b/>
            <sz val="8"/>
            <color indexed="81"/>
            <rFont val="Tahoma"/>
            <family val="2"/>
          </rPr>
          <t>Juliana_Burgos:</t>
        </r>
        <r>
          <rPr>
            <sz val="8"/>
            <color indexed="81"/>
            <rFont val="Tahoma"/>
            <family val="2"/>
          </rPr>
          <t xml:space="preserve">
FONAMAT, EFECT. EN CUENTA  SANCION POR MULTAS SFS, APORTE DE GOBIERNO PARA  SFS PENSIONADOS DE HACIENDA, EFETICO  PARA REEMBOLSO A EMPLEADORES Y TRABAJADORES, EFECTIVO EN CUENTA DE SANCIONES POR MULTAS SVDS. BALANCE  II</t>
        </r>
      </text>
    </comment>
  </commentList>
</comments>
</file>

<file path=xl/sharedStrings.xml><?xml version="1.0" encoding="utf-8"?>
<sst xmlns="http://schemas.openxmlformats.org/spreadsheetml/2006/main" count="42" uniqueCount="41">
  <si>
    <t>Tesorería de la Seguridad Social</t>
  </si>
  <si>
    <t>Estado de Flujo de Efectivo</t>
  </si>
  <si>
    <t>Régimen Contributivo</t>
  </si>
  <si>
    <t>Por el período terminado el 28 de febrero 2018</t>
  </si>
  <si>
    <t>1. Entrada de Efectivo</t>
  </si>
  <si>
    <t>Notificaciones de Pago Cobradas</t>
  </si>
  <si>
    <t xml:space="preserve">Aportes del Gobierno  para Programas  Especiales </t>
  </si>
  <si>
    <t>Fondos Reingresados</t>
  </si>
  <si>
    <t>Rendimientos Bancarios SFS</t>
  </si>
  <si>
    <t>Rendimientos Bancarios SVDS</t>
  </si>
  <si>
    <t>Multas Entidades del sistema</t>
  </si>
  <si>
    <t>Fondos Operativos del SUIR</t>
  </si>
  <si>
    <t>Prov. Cheques Certificados no Pagados al SDSS Decreto 388-91</t>
  </si>
  <si>
    <t>Efectivo Reigresado Anteriormente Liquidado</t>
  </si>
  <si>
    <t>Efectivo Recibido para Operaciones Extraordinarias</t>
  </si>
  <si>
    <t>Total Entrada de Efectivo</t>
  </si>
  <si>
    <t>Más:</t>
  </si>
  <si>
    <t xml:space="preserve"> Efectivo e Inversiones al Inicio del Año</t>
  </si>
  <si>
    <t>Total Efectivo Disponible</t>
  </si>
  <si>
    <t>2. Salida de Efectivo</t>
  </si>
  <si>
    <t xml:space="preserve">  </t>
  </si>
  <si>
    <t>Pagos a Entidades del SVDS</t>
  </si>
  <si>
    <t>Pagos a Entidades del SFS</t>
  </si>
  <si>
    <t>Pagos a Entidades del SRL</t>
  </si>
  <si>
    <t>Devoluciones a  Empleadores y Trabajadores</t>
  </si>
  <si>
    <t>Devolución SFS Pensionados de Hacienda</t>
  </si>
  <si>
    <t>Efectivo Anteriormente Liquidado y  Reingresado</t>
  </si>
  <si>
    <t>Gastos Operativos del SUIR</t>
  </si>
  <si>
    <t>Devolución SFS Pensionados Policía Nacional</t>
  </si>
  <si>
    <t>Devolución SFS Pensionados Sector Salud</t>
  </si>
  <si>
    <t>Devolución SFS Pensionados Fuerzas Armadas</t>
  </si>
  <si>
    <t>Pago a Entidades por Operaciones Extraordinarias</t>
  </si>
  <si>
    <t>Total Salida Efectivo</t>
  </si>
  <si>
    <t xml:space="preserve"> Fondos en el Sistema</t>
  </si>
  <si>
    <t>Detalle de los Fondos en el Sistema</t>
  </si>
  <si>
    <t>1- En Banco Central</t>
  </si>
  <si>
    <t>2-En Inversiones Financieras</t>
  </si>
  <si>
    <t>3- En Bancos Comerciales</t>
  </si>
  <si>
    <t xml:space="preserve">     A) Cuentas Recaudadoras</t>
  </si>
  <si>
    <t xml:space="preserve">     B) Otras Cuentas            </t>
  </si>
  <si>
    <t>Total  de los Fondos en el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</si>
</sst>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2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16"/>
      <name val="Times New Roman"/>
      <family val="1"/>
    </font>
    <font>
      <b/>
      <u/>
      <sz val="14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1" applyFont="1"/>
    <xf numFmtId="0" fontId="3" fillId="0" borderId="0" xfId="0" applyFont="1" applyAlignment="1">
      <alignment horizontal="center"/>
    </xf>
    <xf numFmtId="0" fontId="0" fillId="0" borderId="0" xfId="0" applyFill="1"/>
    <xf numFmtId="0" fontId="4" fillId="0" borderId="0" xfId="0" applyFont="1"/>
    <xf numFmtId="0" fontId="5" fillId="0" borderId="0" xfId="0" applyFont="1"/>
    <xf numFmtId="164" fontId="6" fillId="0" borderId="0" xfId="1" applyFont="1"/>
    <xf numFmtId="164" fontId="7" fillId="2" borderId="0" xfId="1" applyFont="1" applyFill="1"/>
    <xf numFmtId="0" fontId="8" fillId="0" borderId="0" xfId="0" applyFont="1" applyAlignment="1">
      <alignment horizontal="center"/>
    </xf>
    <xf numFmtId="0" fontId="9" fillId="0" borderId="0" xfId="0" applyFont="1"/>
    <xf numFmtId="164" fontId="6" fillId="0" borderId="0" xfId="1" applyFont="1" applyFill="1"/>
    <xf numFmtId="164" fontId="0" fillId="0" borderId="1" xfId="1" applyFont="1" applyBorder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6" fillId="2" borderId="0" xfId="1" applyFont="1" applyFill="1"/>
    <xf numFmtId="164" fontId="7" fillId="2" borderId="1" xfId="1" applyFont="1" applyFill="1" applyBorder="1"/>
    <xf numFmtId="164" fontId="7" fillId="0" borderId="0" xfId="1" applyFont="1" applyBorder="1"/>
    <xf numFmtId="164" fontId="7" fillId="0" borderId="0" xfId="1" applyFont="1" applyFill="1" applyBorder="1"/>
    <xf numFmtId="164" fontId="0" fillId="0" borderId="0" xfId="1" applyFont="1" applyFill="1"/>
    <xf numFmtId="164" fontId="7" fillId="0" borderId="0" xfId="1" applyFont="1" applyFill="1"/>
    <xf numFmtId="164" fontId="7" fillId="0" borderId="0" xfId="1" applyFont="1"/>
    <xf numFmtId="164" fontId="7" fillId="0" borderId="1" xfId="1" applyFont="1" applyBorder="1"/>
    <xf numFmtId="164" fontId="1" fillId="0" borderId="0" xfId="1" applyFont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2B37E.C25929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219075</xdr:rowOff>
    </xdr:from>
    <xdr:to>
      <xdr:col>1</xdr:col>
      <xdr:colOff>333375</xdr:colOff>
      <xdr:row>5</xdr:row>
      <xdr:rowOff>95250</xdr:rowOff>
    </xdr:to>
    <xdr:pic>
      <xdr:nvPicPr>
        <xdr:cNvPr id="2" name="Group 15" descr="cid:image002.png@01D2B37E.C259290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56" r="62997"/>
        <a:stretch>
          <a:fillRect/>
        </a:stretch>
      </xdr:blipFill>
      <xdr:spPr bwMode="auto">
        <a:xfrm>
          <a:off x="0" y="219075"/>
          <a:ext cx="21050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lly_taveras/Documents/INFORMES%20GENERALES/ESTADOS%20FINANCIEROS%20PUBLICADOS%20P&#193;GINA%20WEB%20TSS/A&#209;O%202018/ESTADOS%20PARA%20PUBLICAR%20-FEBRERO%20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 "/>
      <sheetName val="FLUJO DE EFECTIVO "/>
      <sheetName val="FLUJO DE EFECTIVO HISTORICO "/>
      <sheetName val="PAGOS REALZADOS "/>
    </sheetNames>
    <sheetDataSet>
      <sheetData sheetId="0">
        <row r="22">
          <cell r="D22">
            <v>154111766.97999999</v>
          </cell>
        </row>
        <row r="27">
          <cell r="D27">
            <v>3201604.13</v>
          </cell>
        </row>
        <row r="34">
          <cell r="D34">
            <v>513773823.2700001</v>
          </cell>
        </row>
        <row r="44">
          <cell r="D44">
            <v>33480921.020000003</v>
          </cell>
        </row>
        <row r="55">
          <cell r="D55">
            <v>9594531651.4099998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  <pageSetUpPr fitToPage="1"/>
  </sheetPr>
  <dimension ref="A1:I84"/>
  <sheetViews>
    <sheetView showGridLines="0" tabSelected="1" zoomScaleNormal="100" workbookViewId="0">
      <selection activeCell="E48" sqref="E48"/>
    </sheetView>
  </sheetViews>
  <sheetFormatPr defaultRowHeight="12.75" x14ac:dyDescent="0.2"/>
  <cols>
    <col min="1" max="1" width="26.5703125" customWidth="1"/>
    <col min="2" max="2" width="17.5703125" customWidth="1"/>
    <col min="3" max="3" width="24.28515625" customWidth="1"/>
    <col min="4" max="4" width="32.42578125" bestFit="1" customWidth="1"/>
    <col min="5" max="5" width="24.140625" bestFit="1" customWidth="1"/>
    <col min="6" max="6" width="20.5703125" style="2" customWidth="1"/>
    <col min="7" max="7" width="17.7109375" style="2" bestFit="1" customWidth="1"/>
    <col min="8" max="8" width="17.7109375" style="8" bestFit="1" customWidth="1"/>
    <col min="9" max="9" width="16.5703125" bestFit="1" customWidth="1"/>
  </cols>
  <sheetData>
    <row r="1" spans="1:5" ht="20.25" x14ac:dyDescent="0.3">
      <c r="A1" s="1" t="s">
        <v>0</v>
      </c>
      <c r="B1" s="1"/>
      <c r="C1" s="1"/>
      <c r="D1" s="1"/>
      <c r="E1" s="1"/>
    </row>
    <row r="2" spans="1:5" ht="20.25" x14ac:dyDescent="0.3">
      <c r="A2" s="3" t="s">
        <v>1</v>
      </c>
      <c r="B2" s="3"/>
      <c r="C2" s="3"/>
      <c r="D2" s="3"/>
      <c r="E2" s="3"/>
    </row>
    <row r="3" spans="1:5" ht="20.25" x14ac:dyDescent="0.3">
      <c r="A3" s="3" t="s">
        <v>2</v>
      </c>
      <c r="B3" s="3"/>
      <c r="C3" s="3"/>
      <c r="D3" s="3"/>
      <c r="E3" s="3"/>
    </row>
    <row r="4" spans="1:5" ht="20.25" x14ac:dyDescent="0.3">
      <c r="A4" s="3" t="s">
        <v>3</v>
      </c>
      <c r="B4" s="3"/>
      <c r="C4" s="3"/>
      <c r="D4" s="3"/>
      <c r="E4" s="3"/>
    </row>
    <row r="7" spans="1:5" x14ac:dyDescent="0.2">
      <c r="D7" s="4"/>
    </row>
    <row r="8" spans="1:5" ht="18" x14ac:dyDescent="0.25">
      <c r="A8" s="5" t="s">
        <v>4</v>
      </c>
      <c r="B8" s="5"/>
    </row>
    <row r="9" spans="1:5" x14ac:dyDescent="0.2">
      <c r="D9" s="2"/>
      <c r="E9" s="2"/>
    </row>
    <row r="10" spans="1:5" ht="15.75" x14ac:dyDescent="0.25">
      <c r="A10" s="6" t="s">
        <v>5</v>
      </c>
      <c r="B10" s="6"/>
      <c r="D10" s="7">
        <f>17674389598.18+157313371.11+51229.81</f>
        <v>17831754199.100002</v>
      </c>
      <c r="E10" s="2"/>
    </row>
    <row r="11" spans="1:5" ht="15.75" x14ac:dyDescent="0.25">
      <c r="A11" s="6" t="s">
        <v>6</v>
      </c>
      <c r="B11" s="6"/>
      <c r="D11" s="2">
        <v>130549231.84999999</v>
      </c>
      <c r="E11" s="2"/>
    </row>
    <row r="12" spans="1:5" ht="15.75" hidden="1" x14ac:dyDescent="0.25">
      <c r="A12" s="6" t="s">
        <v>7</v>
      </c>
      <c r="B12" s="6"/>
      <c r="D12" s="2">
        <v>0</v>
      </c>
      <c r="E12" s="2"/>
    </row>
    <row r="13" spans="1:5" ht="15.75" x14ac:dyDescent="0.25">
      <c r="A13" s="6" t="s">
        <v>8</v>
      </c>
      <c r="B13" s="6"/>
      <c r="D13" s="2">
        <v>147012993.91</v>
      </c>
      <c r="E13" s="2"/>
    </row>
    <row r="14" spans="1:5" ht="15.75" x14ac:dyDescent="0.25">
      <c r="A14" s="6" t="s">
        <v>9</v>
      </c>
      <c r="B14" s="6"/>
      <c r="D14" s="2">
        <v>3118816.67</v>
      </c>
      <c r="E14" s="2"/>
    </row>
    <row r="15" spans="1:5" ht="15.75" x14ac:dyDescent="0.25">
      <c r="A15" s="6" t="s">
        <v>10</v>
      </c>
      <c r="B15" s="6"/>
      <c r="D15" s="2">
        <v>1971000</v>
      </c>
      <c r="E15" s="2"/>
    </row>
    <row r="16" spans="1:5" ht="15.75" x14ac:dyDescent="0.25">
      <c r="A16" s="6" t="s">
        <v>11</v>
      </c>
      <c r="B16" s="6"/>
      <c r="D16" s="2">
        <v>6598993.0999999996</v>
      </c>
      <c r="E16" s="2"/>
    </row>
    <row r="17" spans="1:9" ht="15.75" x14ac:dyDescent="0.25">
      <c r="A17" s="6" t="s">
        <v>12</v>
      </c>
      <c r="B17" s="6"/>
      <c r="D17" s="2">
        <v>4358.1499999999996</v>
      </c>
      <c r="E17" s="2"/>
    </row>
    <row r="18" spans="1:9" ht="15.75" x14ac:dyDescent="0.25">
      <c r="A18" s="6" t="s">
        <v>13</v>
      </c>
      <c r="B18" s="6"/>
      <c r="D18" s="2">
        <v>845.56</v>
      </c>
      <c r="E18" s="2"/>
    </row>
    <row r="19" spans="1:9" ht="15.75" x14ac:dyDescent="0.25">
      <c r="A19" s="6" t="s">
        <v>14</v>
      </c>
      <c r="B19" s="6"/>
      <c r="D19" s="2">
        <v>0</v>
      </c>
      <c r="E19" s="2"/>
    </row>
    <row r="20" spans="1:9" x14ac:dyDescent="0.2">
      <c r="A20" s="9" t="s">
        <v>15</v>
      </c>
      <c r="B20" s="9"/>
      <c r="D20" s="2"/>
      <c r="E20" s="2">
        <f>SUM(D10:D19)</f>
        <v>18121010438.34</v>
      </c>
    </row>
    <row r="21" spans="1:9" ht="21" customHeight="1" x14ac:dyDescent="0.25">
      <c r="A21" s="10" t="s">
        <v>16</v>
      </c>
      <c r="B21" s="10"/>
      <c r="D21" s="2"/>
      <c r="E21" s="2"/>
    </row>
    <row r="22" spans="1:9" ht="15.75" x14ac:dyDescent="0.25">
      <c r="A22" s="6" t="s">
        <v>17</v>
      </c>
      <c r="B22" s="6"/>
      <c r="D22" s="2"/>
      <c r="E22" s="11">
        <v>10554180408.809999</v>
      </c>
      <c r="I22" s="2"/>
    </row>
    <row r="23" spans="1:9" ht="21.75" customHeight="1" x14ac:dyDescent="0.2">
      <c r="A23" s="9" t="s">
        <v>18</v>
      </c>
      <c r="B23" s="9"/>
      <c r="C23" s="9"/>
      <c r="D23" s="2"/>
      <c r="E23" s="12">
        <f>E20+E22</f>
        <v>28675190847.150002</v>
      </c>
      <c r="I23" s="2"/>
    </row>
    <row r="24" spans="1:9" x14ac:dyDescent="0.2">
      <c r="D24" s="2"/>
      <c r="E24" s="2"/>
      <c r="I24" s="2"/>
    </row>
    <row r="25" spans="1:9" ht="18" x14ac:dyDescent="0.25">
      <c r="A25" s="5" t="s">
        <v>19</v>
      </c>
      <c r="B25" s="5"/>
      <c r="D25" s="2"/>
      <c r="E25" s="7"/>
      <c r="I25" s="2"/>
    </row>
    <row r="26" spans="1:9" x14ac:dyDescent="0.2">
      <c r="A26" t="s">
        <v>20</v>
      </c>
      <c r="D26" s="2"/>
      <c r="E26" s="2"/>
      <c r="G26" s="7"/>
      <c r="I26" s="2"/>
    </row>
    <row r="27" spans="1:9" ht="15.75" x14ac:dyDescent="0.25">
      <c r="A27" s="6" t="s">
        <v>21</v>
      </c>
      <c r="D27" s="7">
        <v>8440744879.7600002</v>
      </c>
      <c r="E27" s="2"/>
      <c r="I27" s="2"/>
    </row>
    <row r="28" spans="1:9" ht="15.75" x14ac:dyDescent="0.25">
      <c r="A28" s="6" t="s">
        <v>22</v>
      </c>
      <c r="D28" s="2">
        <v>8844101717.1499996</v>
      </c>
      <c r="E28" s="2"/>
      <c r="I28" s="2"/>
    </row>
    <row r="29" spans="1:9" ht="15.75" x14ac:dyDescent="0.25">
      <c r="A29" s="6" t="s">
        <v>23</v>
      </c>
      <c r="D29" s="2">
        <v>827452678.86000001</v>
      </c>
      <c r="E29" s="2"/>
      <c r="I29" s="2"/>
    </row>
    <row r="30" spans="1:9" ht="15.75" x14ac:dyDescent="0.25">
      <c r="A30" s="6" t="s">
        <v>24</v>
      </c>
      <c r="D30" s="2">
        <f>256529621.25+124173.72</f>
        <v>256653794.97</v>
      </c>
      <c r="E30" s="2"/>
    </row>
    <row r="31" spans="1:9" ht="15.75" x14ac:dyDescent="0.25">
      <c r="A31" s="6" t="s">
        <v>25</v>
      </c>
      <c r="D31" s="2">
        <v>0</v>
      </c>
      <c r="E31" s="2"/>
    </row>
    <row r="32" spans="1:9" ht="15.75" x14ac:dyDescent="0.25">
      <c r="A32" s="6" t="s">
        <v>26</v>
      </c>
      <c r="B32" s="6"/>
      <c r="D32" s="2">
        <v>0</v>
      </c>
      <c r="E32" s="2"/>
    </row>
    <row r="33" spans="1:9" ht="15.75" x14ac:dyDescent="0.25">
      <c r="A33" s="6" t="s">
        <v>27</v>
      </c>
      <c r="D33" s="2">
        <v>5747922.25</v>
      </c>
      <c r="E33" s="2"/>
    </row>
    <row r="34" spans="1:9" ht="15.75" x14ac:dyDescent="0.25">
      <c r="A34" s="6" t="s">
        <v>12</v>
      </c>
      <c r="D34" s="2">
        <v>731987.78</v>
      </c>
      <c r="E34" s="2"/>
    </row>
    <row r="35" spans="1:9" ht="15.75" x14ac:dyDescent="0.25">
      <c r="A35" s="6" t="s">
        <v>28</v>
      </c>
      <c r="D35" s="2">
        <v>252865.65</v>
      </c>
      <c r="E35" s="2"/>
    </row>
    <row r="36" spans="1:9" ht="15.75" x14ac:dyDescent="0.25">
      <c r="A36" s="6" t="s">
        <v>29</v>
      </c>
      <c r="D36" s="2">
        <v>405233.91999999998</v>
      </c>
      <c r="E36" s="2"/>
    </row>
    <row r="37" spans="1:9" ht="15.75" x14ac:dyDescent="0.25">
      <c r="A37" s="6" t="s">
        <v>30</v>
      </c>
      <c r="D37" s="2">
        <v>0</v>
      </c>
      <c r="E37" s="2"/>
    </row>
    <row r="38" spans="1:9" ht="15.75" x14ac:dyDescent="0.25">
      <c r="A38" s="6" t="s">
        <v>31</v>
      </c>
      <c r="D38" s="2">
        <v>0</v>
      </c>
      <c r="E38" s="2"/>
    </row>
    <row r="39" spans="1:9" ht="23.25" customHeight="1" x14ac:dyDescent="0.2">
      <c r="A39" s="13" t="s">
        <v>32</v>
      </c>
      <c r="B39" s="13"/>
      <c r="C39" s="13"/>
      <c r="D39" s="2"/>
      <c r="E39" s="2">
        <f>SUM(D27:D39)</f>
        <v>18376091080.34</v>
      </c>
    </row>
    <row r="40" spans="1:9" x14ac:dyDescent="0.2">
      <c r="D40" s="2"/>
      <c r="E40" s="2"/>
      <c r="G40" s="7"/>
    </row>
    <row r="41" spans="1:9" x14ac:dyDescent="0.2">
      <c r="D41" s="2"/>
      <c r="E41" s="2"/>
    </row>
    <row r="42" spans="1:9" x14ac:dyDescent="0.2">
      <c r="D42" s="2"/>
      <c r="E42" s="2"/>
    </row>
    <row r="43" spans="1:9" ht="18" x14ac:dyDescent="0.25">
      <c r="A43" s="14" t="s">
        <v>33</v>
      </c>
      <c r="B43" s="14"/>
      <c r="D43" s="15"/>
      <c r="E43" s="16">
        <f>E23-E39</f>
        <v>10299099766.810001</v>
      </c>
      <c r="G43" s="7"/>
      <c r="I43" s="2"/>
    </row>
    <row r="44" spans="1:9" ht="18" x14ac:dyDescent="0.25">
      <c r="A44" s="14"/>
      <c r="B44" s="14"/>
      <c r="D44" s="2"/>
      <c r="E44" s="17"/>
    </row>
    <row r="45" spans="1:9" ht="18" x14ac:dyDescent="0.25">
      <c r="A45" s="14"/>
      <c r="B45" s="14"/>
      <c r="D45" s="2"/>
      <c r="E45" s="18"/>
    </row>
    <row r="46" spans="1:9" x14ac:dyDescent="0.2">
      <c r="A46" t="s">
        <v>34</v>
      </c>
      <c r="B46" s="2"/>
      <c r="C46" s="2"/>
      <c r="D46" s="2"/>
      <c r="E46" s="19"/>
    </row>
    <row r="47" spans="1:9" x14ac:dyDescent="0.2">
      <c r="A47" t="s">
        <v>35</v>
      </c>
      <c r="B47" s="2"/>
      <c r="C47" s="2">
        <f>+'[1]BALANCE GENERAL  '!D34</f>
        <v>513773823.2700001</v>
      </c>
      <c r="D47" s="2"/>
      <c r="E47" s="20"/>
    </row>
    <row r="48" spans="1:9" x14ac:dyDescent="0.2">
      <c r="A48" t="s">
        <v>36</v>
      </c>
      <c r="B48" s="2"/>
      <c r="C48" s="2">
        <f>+'[1]BALANCE GENERAL  '!D55</f>
        <v>9594531651.4099998</v>
      </c>
      <c r="D48" s="2"/>
      <c r="E48" s="2"/>
    </row>
    <row r="49" spans="1:9" x14ac:dyDescent="0.2">
      <c r="A49" t="s">
        <v>37</v>
      </c>
      <c r="B49" s="2"/>
      <c r="C49" s="2">
        <f>B51+B50</f>
        <v>190794292.13</v>
      </c>
      <c r="D49" s="2"/>
      <c r="E49" s="2"/>
      <c r="I49" s="2"/>
    </row>
    <row r="50" spans="1:9" x14ac:dyDescent="0.2">
      <c r="A50" t="s">
        <v>38</v>
      </c>
      <c r="B50" s="2">
        <f>+'[1]BALANCE GENERAL  '!D22+'[1]BALANCE GENERAL  '!D27</f>
        <v>157313371.10999998</v>
      </c>
      <c r="C50" s="2"/>
      <c r="D50" s="2"/>
      <c r="E50" s="21"/>
      <c r="F50" s="21"/>
    </row>
    <row r="51" spans="1:9" x14ac:dyDescent="0.2">
      <c r="A51" t="s">
        <v>39</v>
      </c>
      <c r="B51" s="2">
        <f>+'[1]BALANCE GENERAL  '!D44</f>
        <v>33480921.020000003</v>
      </c>
      <c r="C51" s="2"/>
      <c r="D51" s="2"/>
      <c r="E51" s="2"/>
    </row>
    <row r="52" spans="1:9" ht="23.25" customHeight="1" x14ac:dyDescent="0.2">
      <c r="A52" t="s">
        <v>40</v>
      </c>
      <c r="B52" s="2"/>
      <c r="C52" s="22">
        <f>SUM(C47:C51)</f>
        <v>10299099766.809999</v>
      </c>
      <c r="D52" s="2"/>
      <c r="E52" s="2"/>
    </row>
    <row r="53" spans="1:9" x14ac:dyDescent="0.2">
      <c r="B53" s="2"/>
      <c r="C53" s="2"/>
      <c r="D53" s="2"/>
      <c r="E53" s="2"/>
    </row>
    <row r="54" spans="1:9" x14ac:dyDescent="0.2">
      <c r="B54" s="2"/>
      <c r="C54" s="2"/>
      <c r="D54" s="23"/>
      <c r="E54" s="2"/>
    </row>
    <row r="55" spans="1:9" x14ac:dyDescent="0.2">
      <c r="C55" s="24"/>
      <c r="D55" s="2"/>
      <c r="E55" s="2"/>
    </row>
    <row r="56" spans="1:9" x14ac:dyDescent="0.2">
      <c r="C56" s="24"/>
      <c r="D56" s="2"/>
      <c r="E56" s="21"/>
      <c r="F56" s="21"/>
      <c r="I56" s="24"/>
    </row>
    <row r="57" spans="1:9" x14ac:dyDescent="0.2">
      <c r="C57" s="2"/>
      <c r="D57" s="2"/>
      <c r="E57" s="2"/>
    </row>
    <row r="58" spans="1:9" x14ac:dyDescent="0.2">
      <c r="C58" s="24"/>
      <c r="D58" s="2"/>
      <c r="E58" s="2"/>
    </row>
    <row r="59" spans="1:9" x14ac:dyDescent="0.2">
      <c r="B59" s="2"/>
      <c r="C59" s="24"/>
      <c r="D59" s="2"/>
      <c r="E59" s="2"/>
    </row>
    <row r="60" spans="1:9" x14ac:dyDescent="0.2">
      <c r="C60" s="24"/>
      <c r="D60" s="2"/>
      <c r="E60" s="2"/>
    </row>
    <row r="61" spans="1:9" x14ac:dyDescent="0.2">
      <c r="C61" s="24"/>
      <c r="D61" s="2"/>
      <c r="E61" s="2"/>
    </row>
    <row r="62" spans="1:9" x14ac:dyDescent="0.2">
      <c r="C62" s="24"/>
      <c r="D62" s="2"/>
      <c r="E62" s="2"/>
    </row>
    <row r="63" spans="1:9" x14ac:dyDescent="0.2">
      <c r="C63" s="24"/>
      <c r="D63" s="2"/>
      <c r="E63" s="2"/>
    </row>
    <row r="64" spans="1:9" x14ac:dyDescent="0.2">
      <c r="C64" s="24"/>
      <c r="D64" s="2"/>
      <c r="E64" s="2"/>
    </row>
    <row r="65" spans="3:7" x14ac:dyDescent="0.2">
      <c r="C65" s="24"/>
      <c r="D65" s="2"/>
      <c r="E65" s="2"/>
    </row>
    <row r="66" spans="3:7" x14ac:dyDescent="0.2">
      <c r="C66" s="24"/>
      <c r="D66" s="2"/>
      <c r="E66" s="2"/>
      <c r="G66" s="21"/>
    </row>
    <row r="67" spans="3:7" x14ac:dyDescent="0.2">
      <c r="D67" s="2"/>
      <c r="E67" s="2"/>
    </row>
    <row r="68" spans="3:7" x14ac:dyDescent="0.2">
      <c r="D68" s="2"/>
      <c r="E68" s="2"/>
    </row>
    <row r="69" spans="3:7" x14ac:dyDescent="0.2">
      <c r="D69" s="2"/>
      <c r="E69" s="2"/>
    </row>
    <row r="70" spans="3:7" x14ac:dyDescent="0.2">
      <c r="C70" s="24"/>
      <c r="D70" s="2"/>
      <c r="E70" s="2"/>
    </row>
    <row r="71" spans="3:7" x14ac:dyDescent="0.2">
      <c r="D71" s="2"/>
      <c r="E71" s="2"/>
      <c r="G71" s="21"/>
    </row>
    <row r="72" spans="3:7" x14ac:dyDescent="0.2">
      <c r="D72" s="2"/>
      <c r="E72" s="2"/>
    </row>
    <row r="73" spans="3:7" x14ac:dyDescent="0.2">
      <c r="D73" s="2"/>
      <c r="E73" s="2"/>
    </row>
    <row r="74" spans="3:7" x14ac:dyDescent="0.2">
      <c r="D74" s="2"/>
      <c r="E74" s="2"/>
    </row>
    <row r="75" spans="3:7" x14ac:dyDescent="0.2">
      <c r="D75" s="2"/>
      <c r="E75" s="2"/>
    </row>
    <row r="76" spans="3:7" x14ac:dyDescent="0.2">
      <c r="D76" s="2"/>
      <c r="E76" s="2"/>
    </row>
    <row r="77" spans="3:7" x14ac:dyDescent="0.2">
      <c r="D77" s="2"/>
      <c r="E77" s="2"/>
    </row>
    <row r="78" spans="3:7" x14ac:dyDescent="0.2">
      <c r="D78" s="2"/>
      <c r="E78" s="2"/>
    </row>
    <row r="79" spans="3:7" x14ac:dyDescent="0.2">
      <c r="D79" s="2"/>
      <c r="E79" s="2"/>
    </row>
    <row r="80" spans="3:7" x14ac:dyDescent="0.2">
      <c r="D80" s="2"/>
      <c r="E80" s="2"/>
    </row>
    <row r="81" spans="4:5" x14ac:dyDescent="0.2">
      <c r="D81" s="2"/>
      <c r="E81" s="2"/>
    </row>
    <row r="82" spans="4:5" x14ac:dyDescent="0.2">
      <c r="D82" s="2"/>
      <c r="E82" s="2"/>
    </row>
    <row r="83" spans="4:5" x14ac:dyDescent="0.2">
      <c r="D83" s="2"/>
      <c r="E83" s="2"/>
    </row>
    <row r="84" spans="4:5" x14ac:dyDescent="0.2">
      <c r="D84" s="2"/>
      <c r="E84" s="2"/>
    </row>
  </sheetData>
  <mergeCells count="7">
    <mergeCell ref="A39:C39"/>
    <mergeCell ref="A1:E1"/>
    <mergeCell ref="A2:E2"/>
    <mergeCell ref="A3:E3"/>
    <mergeCell ref="A4:E4"/>
    <mergeCell ref="A20:B20"/>
    <mergeCell ref="A23:C23"/>
  </mergeCells>
  <pageMargins left="0.75" right="0.75" top="1" bottom="1" header="0.5" footer="0.5"/>
  <pageSetup scale="81" fitToHeight="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FLUJO DE EFECTIVO </vt:lpstr>
      <vt:lpstr>'FLUJO DE EFECTIVO '!Print_Area</vt:lpstr>
    </vt:vector>
  </TitlesOfParts>
  <Company>TSS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2018-03-15T14:48:47Z</dcterms:created>
  <dcterms:modified xsi:type="dcterms:W3CDTF">2018-03-15T14:49:17Z</dcterms:modified>
</cp:coreProperties>
</file>