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.TSS2\AppData\Local\Microsoft\Windows\INetCache\Content.Outlook\6JMB4RWM\"/>
    </mc:Choice>
  </mc:AlternateContent>
  <xr:revisionPtr revIDLastSave="0" documentId="13_ncr:1_{14ADE42E-4CD7-466A-A3D6-1E54E04E474E}" xr6:coauthVersionLast="45" xr6:coauthVersionMax="45" xr10:uidLastSave="{00000000-0000-0000-0000-000000000000}"/>
  <bookViews>
    <workbookView xWindow="-120" yWindow="-120" windowWidth="29040" windowHeight="15840" xr2:uid="{B049BE6B-1060-4F76-874A-AAA4BDF3D203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C61" i="1" s="1"/>
  <c r="B62" i="1"/>
  <c r="C60" i="1"/>
  <c r="C59" i="1"/>
  <c r="E51" i="1"/>
  <c r="D23" i="1"/>
  <c r="D17" i="1"/>
  <c r="D14" i="1"/>
  <c r="D10" i="1"/>
  <c r="C64" i="1" l="1"/>
  <c r="E25" i="1"/>
  <c r="E28" i="1" s="1"/>
  <c r="E55" i="1"/>
</calcChain>
</file>

<file path=xl/sharedStrings.xml><?xml version="1.0" encoding="utf-8"?>
<sst xmlns="http://schemas.openxmlformats.org/spreadsheetml/2006/main" count="54" uniqueCount="52">
  <si>
    <t>Tesorería de la Seguridad Social</t>
  </si>
  <si>
    <t>Estado de Flujo de Efectivo</t>
  </si>
  <si>
    <t>Régimen Contributivo</t>
  </si>
  <si>
    <t>Por el período terminado el 30 de septiembre  2023</t>
  </si>
  <si>
    <t>1. Entrada de Efectivo</t>
  </si>
  <si>
    <t>Notificaciones de Pago Cobradas</t>
  </si>
  <si>
    <t xml:space="preserve">Aportes del Gobierno  para Programas  Especiales </t>
  </si>
  <si>
    <t>Fondos Reingresados</t>
  </si>
  <si>
    <t>Tss-Dev Empleadoreas Cred. NP CSP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</si>
  <si>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</si>
  <si>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</si>
  <si>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</si>
  <si>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</si>
  <si>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</si>
  <si>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 xml:space="preserve">Reitegro Fondos Cuidado a la Salud de las Personas </t>
  </si>
  <si>
    <t>Efectivo Reigresado Anteriormente Liquidado</t>
  </si>
  <si>
    <t>Efectivo Recibido para Operaciones Extraordinarias</t>
  </si>
  <si>
    <t>Efectivo Fondo de Atenciones Médicas Para Paciente Covid-19</t>
  </si>
  <si>
    <t>Efectivo  Proc. Medicamentos Alto Costo Covid-19</t>
  </si>
  <si>
    <t>Efectivo Proc. Receptora de Recursos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</si>
  <si>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</si>
  <si>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</si>
  <si>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</si>
  <si>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</si>
  <si>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</si>
  <si>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</si>
  <si>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</si>
  <si>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</si>
  <si>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</si>
  <si>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</si>
  <si>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</si>
  <si>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</si>
  <si>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Pagos Gastos Operativos del SUIR</t>
  </si>
  <si>
    <t>Devolución SFS Pensionados Policía Nacional</t>
  </si>
  <si>
    <t>Devolución SFS Pensionados Sector Salud</t>
  </si>
  <si>
    <t>Devolución SFS Pensionados Fuerzas Armadas</t>
  </si>
  <si>
    <t xml:space="preserve">Efectivo P/Devolver a Empleadores </t>
  </si>
  <si>
    <t xml:space="preserve">Efectivo Trans.Prueba PCR Módulo Gobierno </t>
  </si>
  <si>
    <t>Pago a Entidades por Operaciones Extraordinarias</t>
  </si>
  <si>
    <t>Pago a Entidades  Medicamento Alto Costo Covid-19</t>
  </si>
  <si>
    <t>Efectivo Previamente Liquidado AFP</t>
  </si>
  <si>
    <t xml:space="preserve">Efectivo Previamente Liquidado a Estancias Infantiles </t>
  </si>
  <si>
    <t>Pago a Entidades Fondos Atenciones Med. Pacientes Covid-19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</si>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</sst>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b/>
      <sz val="36"/>
      <name val="Century Gothic"/>
      <family val="2"/>
    </font>
    <font>
      <b/>
      <sz val="10"/>
      <name val="Arial"/>
      <family val="2"/>
    </font>
    <font>
      <b/>
      <sz val="28"/>
      <color theme="0"/>
      <name val="Century Gothic"/>
      <family val="2"/>
    </font>
    <font>
      <b/>
      <u/>
      <sz val="18"/>
      <color theme="1"/>
      <name val="Calibri Light"/>
      <family val="2"/>
    </font>
    <font>
      <b/>
      <u/>
      <sz val="18"/>
      <color theme="0" tint="-0.499984740745262"/>
      <name val="Calibri Light"/>
      <family val="2"/>
    </font>
    <font>
      <sz val="18"/>
      <color theme="0" tint="-0.499984740745262"/>
      <name val="Calibri Light"/>
      <family val="2"/>
    </font>
    <font>
      <sz val="10"/>
      <color theme="0" tint="-0.499984740745262"/>
      <name val="Arial"/>
      <family val="2"/>
    </font>
    <font>
      <sz val="18"/>
      <name val="Calibri Light"/>
      <family val="2"/>
    </font>
    <font>
      <b/>
      <u/>
      <sz val="18"/>
      <name val="Calibri Light"/>
      <family val="2"/>
    </font>
    <font>
      <b/>
      <sz val="18"/>
      <name val="Calibri Light"/>
      <family val="2"/>
    </font>
    <font>
      <sz val="18"/>
      <color rgb="FFFF0000"/>
      <name val="Calibri Light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9" fillId="0" borderId="0" xfId="1" applyFont="1"/>
    <xf numFmtId="43" fontId="0" fillId="0" borderId="0" xfId="0" applyNumberFormat="1"/>
    <xf numFmtId="43" fontId="11" fillId="0" borderId="0" xfId="1" applyFont="1" applyFill="1"/>
    <xf numFmtId="0" fontId="11" fillId="0" borderId="0" xfId="0" applyFont="1"/>
    <xf numFmtId="43" fontId="11" fillId="0" borderId="1" xfId="1" applyFont="1" applyFill="1" applyBorder="1"/>
    <xf numFmtId="43" fontId="12" fillId="0" borderId="0" xfId="1" applyFont="1" applyFill="1"/>
    <xf numFmtId="0" fontId="12" fillId="0" borderId="0" xfId="0" applyFont="1"/>
    <xf numFmtId="0" fontId="13" fillId="0" borderId="0" xfId="0" applyFont="1"/>
    <xf numFmtId="0" fontId="9" fillId="2" borderId="0" xfId="0" applyFont="1" applyFill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9" fillId="2" borderId="0" xfId="1" applyFont="1" applyFill="1"/>
    <xf numFmtId="43" fontId="11" fillId="0" borderId="0" xfId="1" applyFont="1" applyFill="1" applyBorder="1"/>
    <xf numFmtId="43" fontId="3" fillId="0" borderId="0" xfId="1" applyFont="1"/>
    <xf numFmtId="43" fontId="11" fillId="0" borderId="1" xfId="1" applyFont="1" applyBorder="1"/>
    <xf numFmtId="43" fontId="1" fillId="0" borderId="0" xfId="1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1</xdr:row>
      <xdr:rowOff>57150</xdr:rowOff>
    </xdr:from>
    <xdr:to>
      <xdr:col>5</xdr:col>
      <xdr:colOff>19050</xdr:colOff>
      <xdr:row>3</xdr:row>
      <xdr:rowOff>495300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6DD117-1568-412E-B134-1BBA58655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390525"/>
          <a:ext cx="16573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MARICELA%20ARAUJO\11.ESTADOS%20FINANCIEROS%20PARA%20PUBLICAR%20VIA%20w\2023\ESTADOS%20PARA%20PUBLICAR%20-%2009%20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</sheetNames>
    <sheetDataSet>
      <sheetData sheetId="0">
        <row r="29">
          <cell r="E29">
            <v>474231437.33299994</v>
          </cell>
        </row>
        <row r="38">
          <cell r="E38">
            <v>539243036.23000002</v>
          </cell>
        </row>
        <row r="52">
          <cell r="E52">
            <v>70599078.090000004</v>
          </cell>
        </row>
        <row r="77">
          <cell r="E77">
            <v>10038809612.959999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5DFE-77A1-4FB3-9492-6026B9BE548C}">
  <sheetPr>
    <tabColor indexed="44"/>
    <pageSetUpPr fitToPage="1"/>
  </sheetPr>
  <dimension ref="A1:E96"/>
  <sheetViews>
    <sheetView showGridLines="0" tabSelected="1" zoomScale="66" zoomScaleNormal="66" workbookViewId="0">
      <selection activeCell="K24" sqref="K24"/>
    </sheetView>
  </sheetViews>
  <sheetFormatPr defaultRowHeight="12.75" x14ac:dyDescent="0.2"/>
  <cols>
    <col min="1" max="1" width="43.28515625" customWidth="1"/>
    <col min="2" max="2" width="25.7109375" bestFit="1" customWidth="1"/>
    <col min="3" max="3" width="35.140625" bestFit="1" customWidth="1"/>
    <col min="4" max="4" width="32.42578125" bestFit="1" customWidth="1"/>
    <col min="5" max="5" width="44.28515625" customWidth="1"/>
    <col min="250" max="250" width="43.28515625" customWidth="1"/>
    <col min="251" max="251" width="25.7109375" bestFit="1" customWidth="1"/>
    <col min="252" max="252" width="35.140625" bestFit="1" customWidth="1"/>
    <col min="253" max="253" width="32.42578125" bestFit="1" customWidth="1"/>
    <col min="254" max="254" width="44.28515625" customWidth="1"/>
    <col min="255" max="255" width="41" customWidth="1"/>
    <col min="256" max="256" width="50.7109375" customWidth="1"/>
    <col min="257" max="257" width="26.5703125" bestFit="1" customWidth="1"/>
    <col min="258" max="258" width="19.7109375" bestFit="1" customWidth="1"/>
    <col min="259" max="259" width="16.140625" bestFit="1" customWidth="1"/>
    <col min="506" max="506" width="43.28515625" customWidth="1"/>
    <col min="507" max="507" width="25.7109375" bestFit="1" customWidth="1"/>
    <col min="508" max="508" width="35.140625" bestFit="1" customWidth="1"/>
    <col min="509" max="509" width="32.42578125" bestFit="1" customWidth="1"/>
    <col min="510" max="510" width="44.28515625" customWidth="1"/>
    <col min="511" max="511" width="41" customWidth="1"/>
    <col min="512" max="512" width="50.7109375" customWidth="1"/>
    <col min="513" max="513" width="26.5703125" bestFit="1" customWidth="1"/>
    <col min="514" max="514" width="19.7109375" bestFit="1" customWidth="1"/>
    <col min="515" max="515" width="16.140625" bestFit="1" customWidth="1"/>
    <col min="762" max="762" width="43.28515625" customWidth="1"/>
    <col min="763" max="763" width="25.7109375" bestFit="1" customWidth="1"/>
    <col min="764" max="764" width="35.140625" bestFit="1" customWidth="1"/>
    <col min="765" max="765" width="32.42578125" bestFit="1" customWidth="1"/>
    <col min="766" max="766" width="44.28515625" customWidth="1"/>
    <col min="767" max="767" width="41" customWidth="1"/>
    <col min="768" max="768" width="50.7109375" customWidth="1"/>
    <col min="769" max="769" width="26.5703125" bestFit="1" customWidth="1"/>
    <col min="770" max="770" width="19.7109375" bestFit="1" customWidth="1"/>
    <col min="771" max="771" width="16.140625" bestFit="1" customWidth="1"/>
    <col min="1018" max="1018" width="43.28515625" customWidth="1"/>
    <col min="1019" max="1019" width="25.7109375" bestFit="1" customWidth="1"/>
    <col min="1020" max="1020" width="35.140625" bestFit="1" customWidth="1"/>
    <col min="1021" max="1021" width="32.42578125" bestFit="1" customWidth="1"/>
    <col min="1022" max="1022" width="44.28515625" customWidth="1"/>
    <col min="1023" max="1023" width="41" customWidth="1"/>
    <col min="1024" max="1024" width="50.7109375" customWidth="1"/>
    <col min="1025" max="1025" width="26.5703125" bestFit="1" customWidth="1"/>
    <col min="1026" max="1026" width="19.7109375" bestFit="1" customWidth="1"/>
    <col min="1027" max="1027" width="16.140625" bestFit="1" customWidth="1"/>
    <col min="1274" max="1274" width="43.28515625" customWidth="1"/>
    <col min="1275" max="1275" width="25.7109375" bestFit="1" customWidth="1"/>
    <col min="1276" max="1276" width="35.140625" bestFit="1" customWidth="1"/>
    <col min="1277" max="1277" width="32.42578125" bestFit="1" customWidth="1"/>
    <col min="1278" max="1278" width="44.28515625" customWidth="1"/>
    <col min="1279" max="1279" width="41" customWidth="1"/>
    <col min="1280" max="1280" width="50.7109375" customWidth="1"/>
    <col min="1281" max="1281" width="26.5703125" bestFit="1" customWidth="1"/>
    <col min="1282" max="1282" width="19.7109375" bestFit="1" customWidth="1"/>
    <col min="1283" max="1283" width="16.140625" bestFit="1" customWidth="1"/>
    <col min="1530" max="1530" width="43.28515625" customWidth="1"/>
    <col min="1531" max="1531" width="25.7109375" bestFit="1" customWidth="1"/>
    <col min="1532" max="1532" width="35.140625" bestFit="1" customWidth="1"/>
    <col min="1533" max="1533" width="32.42578125" bestFit="1" customWidth="1"/>
    <col min="1534" max="1534" width="44.28515625" customWidth="1"/>
    <col min="1535" max="1535" width="41" customWidth="1"/>
    <col min="1536" max="1536" width="50.7109375" customWidth="1"/>
    <col min="1537" max="1537" width="26.5703125" bestFit="1" customWidth="1"/>
    <col min="1538" max="1538" width="19.7109375" bestFit="1" customWidth="1"/>
    <col min="1539" max="1539" width="16.140625" bestFit="1" customWidth="1"/>
    <col min="1786" max="1786" width="43.28515625" customWidth="1"/>
    <col min="1787" max="1787" width="25.7109375" bestFit="1" customWidth="1"/>
    <col min="1788" max="1788" width="35.140625" bestFit="1" customWidth="1"/>
    <col min="1789" max="1789" width="32.42578125" bestFit="1" customWidth="1"/>
    <col min="1790" max="1790" width="44.28515625" customWidth="1"/>
    <col min="1791" max="1791" width="41" customWidth="1"/>
    <col min="1792" max="1792" width="50.7109375" customWidth="1"/>
    <col min="1793" max="1793" width="26.5703125" bestFit="1" customWidth="1"/>
    <col min="1794" max="1794" width="19.7109375" bestFit="1" customWidth="1"/>
    <col min="1795" max="1795" width="16.140625" bestFit="1" customWidth="1"/>
    <col min="2042" max="2042" width="43.28515625" customWidth="1"/>
    <col min="2043" max="2043" width="25.7109375" bestFit="1" customWidth="1"/>
    <col min="2044" max="2044" width="35.140625" bestFit="1" customWidth="1"/>
    <col min="2045" max="2045" width="32.42578125" bestFit="1" customWidth="1"/>
    <col min="2046" max="2046" width="44.28515625" customWidth="1"/>
    <col min="2047" max="2047" width="41" customWidth="1"/>
    <col min="2048" max="2048" width="50.7109375" customWidth="1"/>
    <col min="2049" max="2049" width="26.5703125" bestFit="1" customWidth="1"/>
    <col min="2050" max="2050" width="19.7109375" bestFit="1" customWidth="1"/>
    <col min="2051" max="2051" width="16.140625" bestFit="1" customWidth="1"/>
    <col min="2298" max="2298" width="43.28515625" customWidth="1"/>
    <col min="2299" max="2299" width="25.7109375" bestFit="1" customWidth="1"/>
    <col min="2300" max="2300" width="35.140625" bestFit="1" customWidth="1"/>
    <col min="2301" max="2301" width="32.42578125" bestFit="1" customWidth="1"/>
    <col min="2302" max="2302" width="44.28515625" customWidth="1"/>
    <col min="2303" max="2303" width="41" customWidth="1"/>
    <col min="2304" max="2304" width="50.7109375" customWidth="1"/>
    <col min="2305" max="2305" width="26.5703125" bestFit="1" customWidth="1"/>
    <col min="2306" max="2306" width="19.7109375" bestFit="1" customWidth="1"/>
    <col min="2307" max="2307" width="16.140625" bestFit="1" customWidth="1"/>
    <col min="2554" max="2554" width="43.28515625" customWidth="1"/>
    <col min="2555" max="2555" width="25.7109375" bestFit="1" customWidth="1"/>
    <col min="2556" max="2556" width="35.140625" bestFit="1" customWidth="1"/>
    <col min="2557" max="2557" width="32.42578125" bestFit="1" customWidth="1"/>
    <col min="2558" max="2558" width="44.28515625" customWidth="1"/>
    <col min="2559" max="2559" width="41" customWidth="1"/>
    <col min="2560" max="2560" width="50.7109375" customWidth="1"/>
    <col min="2561" max="2561" width="26.5703125" bestFit="1" customWidth="1"/>
    <col min="2562" max="2562" width="19.7109375" bestFit="1" customWidth="1"/>
    <col min="2563" max="2563" width="16.140625" bestFit="1" customWidth="1"/>
    <col min="2810" max="2810" width="43.28515625" customWidth="1"/>
    <col min="2811" max="2811" width="25.7109375" bestFit="1" customWidth="1"/>
    <col min="2812" max="2812" width="35.140625" bestFit="1" customWidth="1"/>
    <col min="2813" max="2813" width="32.42578125" bestFit="1" customWidth="1"/>
    <col min="2814" max="2814" width="44.28515625" customWidth="1"/>
    <col min="2815" max="2815" width="41" customWidth="1"/>
    <col min="2816" max="2816" width="50.7109375" customWidth="1"/>
    <col min="2817" max="2817" width="26.5703125" bestFit="1" customWidth="1"/>
    <col min="2818" max="2818" width="19.7109375" bestFit="1" customWidth="1"/>
    <col min="2819" max="2819" width="16.140625" bestFit="1" customWidth="1"/>
    <col min="3066" max="3066" width="43.28515625" customWidth="1"/>
    <col min="3067" max="3067" width="25.7109375" bestFit="1" customWidth="1"/>
    <col min="3068" max="3068" width="35.140625" bestFit="1" customWidth="1"/>
    <col min="3069" max="3069" width="32.42578125" bestFit="1" customWidth="1"/>
    <col min="3070" max="3070" width="44.28515625" customWidth="1"/>
    <col min="3071" max="3071" width="41" customWidth="1"/>
    <col min="3072" max="3072" width="50.7109375" customWidth="1"/>
    <col min="3073" max="3073" width="26.5703125" bestFit="1" customWidth="1"/>
    <col min="3074" max="3074" width="19.7109375" bestFit="1" customWidth="1"/>
    <col min="3075" max="3075" width="16.140625" bestFit="1" customWidth="1"/>
    <col min="3322" max="3322" width="43.28515625" customWidth="1"/>
    <col min="3323" max="3323" width="25.7109375" bestFit="1" customWidth="1"/>
    <col min="3324" max="3324" width="35.140625" bestFit="1" customWidth="1"/>
    <col min="3325" max="3325" width="32.42578125" bestFit="1" customWidth="1"/>
    <col min="3326" max="3326" width="44.28515625" customWidth="1"/>
    <col min="3327" max="3327" width="41" customWidth="1"/>
    <col min="3328" max="3328" width="50.7109375" customWidth="1"/>
    <col min="3329" max="3329" width="26.5703125" bestFit="1" customWidth="1"/>
    <col min="3330" max="3330" width="19.7109375" bestFit="1" customWidth="1"/>
    <col min="3331" max="3331" width="16.140625" bestFit="1" customWidth="1"/>
    <col min="3578" max="3578" width="43.28515625" customWidth="1"/>
    <col min="3579" max="3579" width="25.7109375" bestFit="1" customWidth="1"/>
    <col min="3580" max="3580" width="35.140625" bestFit="1" customWidth="1"/>
    <col min="3581" max="3581" width="32.42578125" bestFit="1" customWidth="1"/>
    <col min="3582" max="3582" width="44.28515625" customWidth="1"/>
    <col min="3583" max="3583" width="41" customWidth="1"/>
    <col min="3584" max="3584" width="50.7109375" customWidth="1"/>
    <col min="3585" max="3585" width="26.5703125" bestFit="1" customWidth="1"/>
    <col min="3586" max="3586" width="19.7109375" bestFit="1" customWidth="1"/>
    <col min="3587" max="3587" width="16.140625" bestFit="1" customWidth="1"/>
    <col min="3834" max="3834" width="43.28515625" customWidth="1"/>
    <col min="3835" max="3835" width="25.7109375" bestFit="1" customWidth="1"/>
    <col min="3836" max="3836" width="35.140625" bestFit="1" customWidth="1"/>
    <col min="3837" max="3837" width="32.42578125" bestFit="1" customWidth="1"/>
    <col min="3838" max="3838" width="44.28515625" customWidth="1"/>
    <col min="3839" max="3839" width="41" customWidth="1"/>
    <col min="3840" max="3840" width="50.7109375" customWidth="1"/>
    <col min="3841" max="3841" width="26.5703125" bestFit="1" customWidth="1"/>
    <col min="3842" max="3842" width="19.7109375" bestFit="1" customWidth="1"/>
    <col min="3843" max="3843" width="16.140625" bestFit="1" customWidth="1"/>
    <col min="4090" max="4090" width="43.28515625" customWidth="1"/>
    <col min="4091" max="4091" width="25.7109375" bestFit="1" customWidth="1"/>
    <col min="4092" max="4092" width="35.140625" bestFit="1" customWidth="1"/>
    <col min="4093" max="4093" width="32.42578125" bestFit="1" customWidth="1"/>
    <col min="4094" max="4094" width="44.28515625" customWidth="1"/>
    <col min="4095" max="4095" width="41" customWidth="1"/>
    <col min="4096" max="4096" width="50.7109375" customWidth="1"/>
    <col min="4097" max="4097" width="26.5703125" bestFit="1" customWidth="1"/>
    <col min="4098" max="4098" width="19.7109375" bestFit="1" customWidth="1"/>
    <col min="4099" max="4099" width="16.140625" bestFit="1" customWidth="1"/>
    <col min="4346" max="4346" width="43.28515625" customWidth="1"/>
    <col min="4347" max="4347" width="25.7109375" bestFit="1" customWidth="1"/>
    <col min="4348" max="4348" width="35.140625" bestFit="1" customWidth="1"/>
    <col min="4349" max="4349" width="32.42578125" bestFit="1" customWidth="1"/>
    <col min="4350" max="4350" width="44.28515625" customWidth="1"/>
    <col min="4351" max="4351" width="41" customWidth="1"/>
    <col min="4352" max="4352" width="50.7109375" customWidth="1"/>
    <col min="4353" max="4353" width="26.5703125" bestFit="1" customWidth="1"/>
    <col min="4354" max="4354" width="19.7109375" bestFit="1" customWidth="1"/>
    <col min="4355" max="4355" width="16.140625" bestFit="1" customWidth="1"/>
    <col min="4602" max="4602" width="43.28515625" customWidth="1"/>
    <col min="4603" max="4603" width="25.7109375" bestFit="1" customWidth="1"/>
    <col min="4604" max="4604" width="35.140625" bestFit="1" customWidth="1"/>
    <col min="4605" max="4605" width="32.42578125" bestFit="1" customWidth="1"/>
    <col min="4606" max="4606" width="44.28515625" customWidth="1"/>
    <col min="4607" max="4607" width="41" customWidth="1"/>
    <col min="4608" max="4608" width="50.7109375" customWidth="1"/>
    <col min="4609" max="4609" width="26.5703125" bestFit="1" customWidth="1"/>
    <col min="4610" max="4610" width="19.7109375" bestFit="1" customWidth="1"/>
    <col min="4611" max="4611" width="16.140625" bestFit="1" customWidth="1"/>
    <col min="4858" max="4858" width="43.28515625" customWidth="1"/>
    <col min="4859" max="4859" width="25.7109375" bestFit="1" customWidth="1"/>
    <col min="4860" max="4860" width="35.140625" bestFit="1" customWidth="1"/>
    <col min="4861" max="4861" width="32.42578125" bestFit="1" customWidth="1"/>
    <col min="4862" max="4862" width="44.28515625" customWidth="1"/>
    <col min="4863" max="4863" width="41" customWidth="1"/>
    <col min="4864" max="4864" width="50.7109375" customWidth="1"/>
    <col min="4865" max="4865" width="26.5703125" bestFit="1" customWidth="1"/>
    <col min="4866" max="4866" width="19.7109375" bestFit="1" customWidth="1"/>
    <col min="4867" max="4867" width="16.140625" bestFit="1" customWidth="1"/>
    <col min="5114" max="5114" width="43.28515625" customWidth="1"/>
    <col min="5115" max="5115" width="25.7109375" bestFit="1" customWidth="1"/>
    <col min="5116" max="5116" width="35.140625" bestFit="1" customWidth="1"/>
    <col min="5117" max="5117" width="32.42578125" bestFit="1" customWidth="1"/>
    <col min="5118" max="5118" width="44.28515625" customWidth="1"/>
    <col min="5119" max="5119" width="41" customWidth="1"/>
    <col min="5120" max="5120" width="50.7109375" customWidth="1"/>
    <col min="5121" max="5121" width="26.5703125" bestFit="1" customWidth="1"/>
    <col min="5122" max="5122" width="19.7109375" bestFit="1" customWidth="1"/>
    <col min="5123" max="5123" width="16.140625" bestFit="1" customWidth="1"/>
    <col min="5370" max="5370" width="43.28515625" customWidth="1"/>
    <col min="5371" max="5371" width="25.7109375" bestFit="1" customWidth="1"/>
    <col min="5372" max="5372" width="35.140625" bestFit="1" customWidth="1"/>
    <col min="5373" max="5373" width="32.42578125" bestFit="1" customWidth="1"/>
    <col min="5374" max="5374" width="44.28515625" customWidth="1"/>
    <col min="5375" max="5375" width="41" customWidth="1"/>
    <col min="5376" max="5376" width="50.7109375" customWidth="1"/>
    <col min="5377" max="5377" width="26.5703125" bestFit="1" customWidth="1"/>
    <col min="5378" max="5378" width="19.7109375" bestFit="1" customWidth="1"/>
    <col min="5379" max="5379" width="16.140625" bestFit="1" customWidth="1"/>
    <col min="5626" max="5626" width="43.28515625" customWidth="1"/>
    <col min="5627" max="5627" width="25.7109375" bestFit="1" customWidth="1"/>
    <col min="5628" max="5628" width="35.140625" bestFit="1" customWidth="1"/>
    <col min="5629" max="5629" width="32.42578125" bestFit="1" customWidth="1"/>
    <col min="5630" max="5630" width="44.28515625" customWidth="1"/>
    <col min="5631" max="5631" width="41" customWidth="1"/>
    <col min="5632" max="5632" width="50.7109375" customWidth="1"/>
    <col min="5633" max="5633" width="26.5703125" bestFit="1" customWidth="1"/>
    <col min="5634" max="5634" width="19.7109375" bestFit="1" customWidth="1"/>
    <col min="5635" max="5635" width="16.140625" bestFit="1" customWidth="1"/>
    <col min="5882" max="5882" width="43.28515625" customWidth="1"/>
    <col min="5883" max="5883" width="25.7109375" bestFit="1" customWidth="1"/>
    <col min="5884" max="5884" width="35.140625" bestFit="1" customWidth="1"/>
    <col min="5885" max="5885" width="32.42578125" bestFit="1" customWidth="1"/>
    <col min="5886" max="5886" width="44.28515625" customWidth="1"/>
    <col min="5887" max="5887" width="41" customWidth="1"/>
    <col min="5888" max="5888" width="50.7109375" customWidth="1"/>
    <col min="5889" max="5889" width="26.5703125" bestFit="1" customWidth="1"/>
    <col min="5890" max="5890" width="19.7109375" bestFit="1" customWidth="1"/>
    <col min="5891" max="5891" width="16.140625" bestFit="1" customWidth="1"/>
    <col min="6138" max="6138" width="43.28515625" customWidth="1"/>
    <col min="6139" max="6139" width="25.7109375" bestFit="1" customWidth="1"/>
    <col min="6140" max="6140" width="35.140625" bestFit="1" customWidth="1"/>
    <col min="6141" max="6141" width="32.42578125" bestFit="1" customWidth="1"/>
    <col min="6142" max="6142" width="44.28515625" customWidth="1"/>
    <col min="6143" max="6143" width="41" customWidth="1"/>
    <col min="6144" max="6144" width="50.7109375" customWidth="1"/>
    <col min="6145" max="6145" width="26.5703125" bestFit="1" customWidth="1"/>
    <col min="6146" max="6146" width="19.7109375" bestFit="1" customWidth="1"/>
    <col min="6147" max="6147" width="16.140625" bestFit="1" customWidth="1"/>
    <col min="6394" max="6394" width="43.28515625" customWidth="1"/>
    <col min="6395" max="6395" width="25.7109375" bestFit="1" customWidth="1"/>
    <col min="6396" max="6396" width="35.140625" bestFit="1" customWidth="1"/>
    <col min="6397" max="6397" width="32.42578125" bestFit="1" customWidth="1"/>
    <col min="6398" max="6398" width="44.28515625" customWidth="1"/>
    <col min="6399" max="6399" width="41" customWidth="1"/>
    <col min="6400" max="6400" width="50.7109375" customWidth="1"/>
    <col min="6401" max="6401" width="26.5703125" bestFit="1" customWidth="1"/>
    <col min="6402" max="6402" width="19.7109375" bestFit="1" customWidth="1"/>
    <col min="6403" max="6403" width="16.140625" bestFit="1" customWidth="1"/>
    <col min="6650" max="6650" width="43.28515625" customWidth="1"/>
    <col min="6651" max="6651" width="25.7109375" bestFit="1" customWidth="1"/>
    <col min="6652" max="6652" width="35.140625" bestFit="1" customWidth="1"/>
    <col min="6653" max="6653" width="32.42578125" bestFit="1" customWidth="1"/>
    <col min="6654" max="6654" width="44.28515625" customWidth="1"/>
    <col min="6655" max="6655" width="41" customWidth="1"/>
    <col min="6656" max="6656" width="50.7109375" customWidth="1"/>
    <col min="6657" max="6657" width="26.5703125" bestFit="1" customWidth="1"/>
    <col min="6658" max="6658" width="19.7109375" bestFit="1" customWidth="1"/>
    <col min="6659" max="6659" width="16.140625" bestFit="1" customWidth="1"/>
    <col min="6906" max="6906" width="43.28515625" customWidth="1"/>
    <col min="6907" max="6907" width="25.7109375" bestFit="1" customWidth="1"/>
    <col min="6908" max="6908" width="35.140625" bestFit="1" customWidth="1"/>
    <col min="6909" max="6909" width="32.42578125" bestFit="1" customWidth="1"/>
    <col min="6910" max="6910" width="44.28515625" customWidth="1"/>
    <col min="6911" max="6911" width="41" customWidth="1"/>
    <col min="6912" max="6912" width="50.7109375" customWidth="1"/>
    <col min="6913" max="6913" width="26.5703125" bestFit="1" customWidth="1"/>
    <col min="6914" max="6914" width="19.7109375" bestFit="1" customWidth="1"/>
    <col min="6915" max="6915" width="16.140625" bestFit="1" customWidth="1"/>
    <col min="7162" max="7162" width="43.28515625" customWidth="1"/>
    <col min="7163" max="7163" width="25.7109375" bestFit="1" customWidth="1"/>
    <col min="7164" max="7164" width="35.140625" bestFit="1" customWidth="1"/>
    <col min="7165" max="7165" width="32.42578125" bestFit="1" customWidth="1"/>
    <col min="7166" max="7166" width="44.28515625" customWidth="1"/>
    <col min="7167" max="7167" width="41" customWidth="1"/>
    <col min="7168" max="7168" width="50.7109375" customWidth="1"/>
    <col min="7169" max="7169" width="26.5703125" bestFit="1" customWidth="1"/>
    <col min="7170" max="7170" width="19.7109375" bestFit="1" customWidth="1"/>
    <col min="7171" max="7171" width="16.140625" bestFit="1" customWidth="1"/>
    <col min="7418" max="7418" width="43.28515625" customWidth="1"/>
    <col min="7419" max="7419" width="25.7109375" bestFit="1" customWidth="1"/>
    <col min="7420" max="7420" width="35.140625" bestFit="1" customWidth="1"/>
    <col min="7421" max="7421" width="32.42578125" bestFit="1" customWidth="1"/>
    <col min="7422" max="7422" width="44.28515625" customWidth="1"/>
    <col min="7423" max="7423" width="41" customWidth="1"/>
    <col min="7424" max="7424" width="50.7109375" customWidth="1"/>
    <col min="7425" max="7425" width="26.5703125" bestFit="1" customWidth="1"/>
    <col min="7426" max="7426" width="19.7109375" bestFit="1" customWidth="1"/>
    <col min="7427" max="7427" width="16.140625" bestFit="1" customWidth="1"/>
    <col min="7674" max="7674" width="43.28515625" customWidth="1"/>
    <col min="7675" max="7675" width="25.7109375" bestFit="1" customWidth="1"/>
    <col min="7676" max="7676" width="35.140625" bestFit="1" customWidth="1"/>
    <col min="7677" max="7677" width="32.42578125" bestFit="1" customWidth="1"/>
    <col min="7678" max="7678" width="44.28515625" customWidth="1"/>
    <col min="7679" max="7679" width="41" customWidth="1"/>
    <col min="7680" max="7680" width="50.7109375" customWidth="1"/>
    <col min="7681" max="7681" width="26.5703125" bestFit="1" customWidth="1"/>
    <col min="7682" max="7682" width="19.7109375" bestFit="1" customWidth="1"/>
    <col min="7683" max="7683" width="16.140625" bestFit="1" customWidth="1"/>
    <col min="7930" max="7930" width="43.28515625" customWidth="1"/>
    <col min="7931" max="7931" width="25.7109375" bestFit="1" customWidth="1"/>
    <col min="7932" max="7932" width="35.140625" bestFit="1" customWidth="1"/>
    <col min="7933" max="7933" width="32.42578125" bestFit="1" customWidth="1"/>
    <col min="7934" max="7934" width="44.28515625" customWidth="1"/>
    <col min="7935" max="7935" width="41" customWidth="1"/>
    <col min="7936" max="7936" width="50.7109375" customWidth="1"/>
    <col min="7937" max="7937" width="26.5703125" bestFit="1" customWidth="1"/>
    <col min="7938" max="7938" width="19.7109375" bestFit="1" customWidth="1"/>
    <col min="7939" max="7939" width="16.140625" bestFit="1" customWidth="1"/>
    <col min="8186" max="8186" width="43.28515625" customWidth="1"/>
    <col min="8187" max="8187" width="25.7109375" bestFit="1" customWidth="1"/>
    <col min="8188" max="8188" width="35.140625" bestFit="1" customWidth="1"/>
    <col min="8189" max="8189" width="32.42578125" bestFit="1" customWidth="1"/>
    <col min="8190" max="8190" width="44.28515625" customWidth="1"/>
    <col min="8191" max="8191" width="41" customWidth="1"/>
    <col min="8192" max="8192" width="50.7109375" customWidth="1"/>
    <col min="8193" max="8193" width="26.5703125" bestFit="1" customWidth="1"/>
    <col min="8194" max="8194" width="19.7109375" bestFit="1" customWidth="1"/>
    <col min="8195" max="8195" width="16.140625" bestFit="1" customWidth="1"/>
    <col min="8442" max="8442" width="43.28515625" customWidth="1"/>
    <col min="8443" max="8443" width="25.7109375" bestFit="1" customWidth="1"/>
    <col min="8444" max="8444" width="35.140625" bestFit="1" customWidth="1"/>
    <col min="8445" max="8445" width="32.42578125" bestFit="1" customWidth="1"/>
    <col min="8446" max="8446" width="44.28515625" customWidth="1"/>
    <col min="8447" max="8447" width="41" customWidth="1"/>
    <col min="8448" max="8448" width="50.7109375" customWidth="1"/>
    <col min="8449" max="8449" width="26.5703125" bestFit="1" customWidth="1"/>
    <col min="8450" max="8450" width="19.7109375" bestFit="1" customWidth="1"/>
    <col min="8451" max="8451" width="16.140625" bestFit="1" customWidth="1"/>
    <col min="8698" max="8698" width="43.28515625" customWidth="1"/>
    <col min="8699" max="8699" width="25.7109375" bestFit="1" customWidth="1"/>
    <col min="8700" max="8700" width="35.140625" bestFit="1" customWidth="1"/>
    <col min="8701" max="8701" width="32.42578125" bestFit="1" customWidth="1"/>
    <col min="8702" max="8702" width="44.28515625" customWidth="1"/>
    <col min="8703" max="8703" width="41" customWidth="1"/>
    <col min="8704" max="8704" width="50.7109375" customWidth="1"/>
    <col min="8705" max="8705" width="26.5703125" bestFit="1" customWidth="1"/>
    <col min="8706" max="8706" width="19.7109375" bestFit="1" customWidth="1"/>
    <col min="8707" max="8707" width="16.140625" bestFit="1" customWidth="1"/>
    <col min="8954" max="8954" width="43.28515625" customWidth="1"/>
    <col min="8955" max="8955" width="25.7109375" bestFit="1" customWidth="1"/>
    <col min="8956" max="8956" width="35.140625" bestFit="1" customWidth="1"/>
    <col min="8957" max="8957" width="32.42578125" bestFit="1" customWidth="1"/>
    <col min="8958" max="8958" width="44.28515625" customWidth="1"/>
    <col min="8959" max="8959" width="41" customWidth="1"/>
    <col min="8960" max="8960" width="50.7109375" customWidth="1"/>
    <col min="8961" max="8961" width="26.5703125" bestFit="1" customWidth="1"/>
    <col min="8962" max="8962" width="19.7109375" bestFit="1" customWidth="1"/>
    <col min="8963" max="8963" width="16.140625" bestFit="1" customWidth="1"/>
    <col min="9210" max="9210" width="43.28515625" customWidth="1"/>
    <col min="9211" max="9211" width="25.7109375" bestFit="1" customWidth="1"/>
    <col min="9212" max="9212" width="35.140625" bestFit="1" customWidth="1"/>
    <col min="9213" max="9213" width="32.42578125" bestFit="1" customWidth="1"/>
    <col min="9214" max="9214" width="44.28515625" customWidth="1"/>
    <col min="9215" max="9215" width="41" customWidth="1"/>
    <col min="9216" max="9216" width="50.7109375" customWidth="1"/>
    <col min="9217" max="9217" width="26.5703125" bestFit="1" customWidth="1"/>
    <col min="9218" max="9218" width="19.7109375" bestFit="1" customWidth="1"/>
    <col min="9219" max="9219" width="16.140625" bestFit="1" customWidth="1"/>
    <col min="9466" max="9466" width="43.28515625" customWidth="1"/>
    <col min="9467" max="9467" width="25.7109375" bestFit="1" customWidth="1"/>
    <col min="9468" max="9468" width="35.140625" bestFit="1" customWidth="1"/>
    <col min="9469" max="9469" width="32.42578125" bestFit="1" customWidth="1"/>
    <col min="9470" max="9470" width="44.28515625" customWidth="1"/>
    <col min="9471" max="9471" width="41" customWidth="1"/>
    <col min="9472" max="9472" width="50.7109375" customWidth="1"/>
    <col min="9473" max="9473" width="26.5703125" bestFit="1" customWidth="1"/>
    <col min="9474" max="9474" width="19.7109375" bestFit="1" customWidth="1"/>
    <col min="9475" max="9475" width="16.140625" bestFit="1" customWidth="1"/>
    <col min="9722" max="9722" width="43.28515625" customWidth="1"/>
    <col min="9723" max="9723" width="25.7109375" bestFit="1" customWidth="1"/>
    <col min="9724" max="9724" width="35.140625" bestFit="1" customWidth="1"/>
    <col min="9725" max="9725" width="32.42578125" bestFit="1" customWidth="1"/>
    <col min="9726" max="9726" width="44.28515625" customWidth="1"/>
    <col min="9727" max="9727" width="41" customWidth="1"/>
    <col min="9728" max="9728" width="50.7109375" customWidth="1"/>
    <col min="9729" max="9729" width="26.5703125" bestFit="1" customWidth="1"/>
    <col min="9730" max="9730" width="19.7109375" bestFit="1" customWidth="1"/>
    <col min="9731" max="9731" width="16.140625" bestFit="1" customWidth="1"/>
    <col min="9978" max="9978" width="43.28515625" customWidth="1"/>
    <col min="9979" max="9979" width="25.7109375" bestFit="1" customWidth="1"/>
    <col min="9980" max="9980" width="35.140625" bestFit="1" customWidth="1"/>
    <col min="9981" max="9981" width="32.42578125" bestFit="1" customWidth="1"/>
    <col min="9982" max="9982" width="44.28515625" customWidth="1"/>
    <col min="9983" max="9983" width="41" customWidth="1"/>
    <col min="9984" max="9984" width="50.7109375" customWidth="1"/>
    <col min="9985" max="9985" width="26.5703125" bestFit="1" customWidth="1"/>
    <col min="9986" max="9986" width="19.7109375" bestFit="1" customWidth="1"/>
    <col min="9987" max="9987" width="16.140625" bestFit="1" customWidth="1"/>
    <col min="10234" max="10234" width="43.28515625" customWidth="1"/>
    <col min="10235" max="10235" width="25.7109375" bestFit="1" customWidth="1"/>
    <col min="10236" max="10236" width="35.140625" bestFit="1" customWidth="1"/>
    <col min="10237" max="10237" width="32.42578125" bestFit="1" customWidth="1"/>
    <col min="10238" max="10238" width="44.28515625" customWidth="1"/>
    <col min="10239" max="10239" width="41" customWidth="1"/>
    <col min="10240" max="10240" width="50.7109375" customWidth="1"/>
    <col min="10241" max="10241" width="26.5703125" bestFit="1" customWidth="1"/>
    <col min="10242" max="10242" width="19.7109375" bestFit="1" customWidth="1"/>
    <col min="10243" max="10243" width="16.140625" bestFit="1" customWidth="1"/>
    <col min="10490" max="10490" width="43.28515625" customWidth="1"/>
    <col min="10491" max="10491" width="25.7109375" bestFit="1" customWidth="1"/>
    <col min="10492" max="10492" width="35.140625" bestFit="1" customWidth="1"/>
    <col min="10493" max="10493" width="32.42578125" bestFit="1" customWidth="1"/>
    <col min="10494" max="10494" width="44.28515625" customWidth="1"/>
    <col min="10495" max="10495" width="41" customWidth="1"/>
    <col min="10496" max="10496" width="50.7109375" customWidth="1"/>
    <col min="10497" max="10497" width="26.5703125" bestFit="1" customWidth="1"/>
    <col min="10498" max="10498" width="19.7109375" bestFit="1" customWidth="1"/>
    <col min="10499" max="10499" width="16.140625" bestFit="1" customWidth="1"/>
    <col min="10746" max="10746" width="43.28515625" customWidth="1"/>
    <col min="10747" max="10747" width="25.7109375" bestFit="1" customWidth="1"/>
    <col min="10748" max="10748" width="35.140625" bestFit="1" customWidth="1"/>
    <col min="10749" max="10749" width="32.42578125" bestFit="1" customWidth="1"/>
    <col min="10750" max="10750" width="44.28515625" customWidth="1"/>
    <col min="10751" max="10751" width="41" customWidth="1"/>
    <col min="10752" max="10752" width="50.7109375" customWidth="1"/>
    <col min="10753" max="10753" width="26.5703125" bestFit="1" customWidth="1"/>
    <col min="10754" max="10754" width="19.7109375" bestFit="1" customWidth="1"/>
    <col min="10755" max="10755" width="16.140625" bestFit="1" customWidth="1"/>
    <col min="11002" max="11002" width="43.28515625" customWidth="1"/>
    <col min="11003" max="11003" width="25.7109375" bestFit="1" customWidth="1"/>
    <col min="11004" max="11004" width="35.140625" bestFit="1" customWidth="1"/>
    <col min="11005" max="11005" width="32.42578125" bestFit="1" customWidth="1"/>
    <col min="11006" max="11006" width="44.28515625" customWidth="1"/>
    <col min="11007" max="11007" width="41" customWidth="1"/>
    <col min="11008" max="11008" width="50.7109375" customWidth="1"/>
    <col min="11009" max="11009" width="26.5703125" bestFit="1" customWidth="1"/>
    <col min="11010" max="11010" width="19.7109375" bestFit="1" customWidth="1"/>
    <col min="11011" max="11011" width="16.140625" bestFit="1" customWidth="1"/>
    <col min="11258" max="11258" width="43.28515625" customWidth="1"/>
    <col min="11259" max="11259" width="25.7109375" bestFit="1" customWidth="1"/>
    <col min="11260" max="11260" width="35.140625" bestFit="1" customWidth="1"/>
    <col min="11261" max="11261" width="32.42578125" bestFit="1" customWidth="1"/>
    <col min="11262" max="11262" width="44.28515625" customWidth="1"/>
    <col min="11263" max="11263" width="41" customWidth="1"/>
    <col min="11264" max="11264" width="50.7109375" customWidth="1"/>
    <col min="11265" max="11265" width="26.5703125" bestFit="1" customWidth="1"/>
    <col min="11266" max="11266" width="19.7109375" bestFit="1" customWidth="1"/>
    <col min="11267" max="11267" width="16.140625" bestFit="1" customWidth="1"/>
    <col min="11514" max="11514" width="43.28515625" customWidth="1"/>
    <col min="11515" max="11515" width="25.7109375" bestFit="1" customWidth="1"/>
    <col min="11516" max="11516" width="35.140625" bestFit="1" customWidth="1"/>
    <col min="11517" max="11517" width="32.42578125" bestFit="1" customWidth="1"/>
    <col min="11518" max="11518" width="44.28515625" customWidth="1"/>
    <col min="11519" max="11519" width="41" customWidth="1"/>
    <col min="11520" max="11520" width="50.7109375" customWidth="1"/>
    <col min="11521" max="11521" width="26.5703125" bestFit="1" customWidth="1"/>
    <col min="11522" max="11522" width="19.7109375" bestFit="1" customWidth="1"/>
    <col min="11523" max="11523" width="16.140625" bestFit="1" customWidth="1"/>
    <col min="11770" max="11770" width="43.28515625" customWidth="1"/>
    <col min="11771" max="11771" width="25.7109375" bestFit="1" customWidth="1"/>
    <col min="11772" max="11772" width="35.140625" bestFit="1" customWidth="1"/>
    <col min="11773" max="11773" width="32.42578125" bestFit="1" customWidth="1"/>
    <col min="11774" max="11774" width="44.28515625" customWidth="1"/>
    <col min="11775" max="11775" width="41" customWidth="1"/>
    <col min="11776" max="11776" width="50.7109375" customWidth="1"/>
    <col min="11777" max="11777" width="26.5703125" bestFit="1" customWidth="1"/>
    <col min="11778" max="11778" width="19.7109375" bestFit="1" customWidth="1"/>
    <col min="11779" max="11779" width="16.140625" bestFit="1" customWidth="1"/>
    <col min="12026" max="12026" width="43.28515625" customWidth="1"/>
    <col min="12027" max="12027" width="25.7109375" bestFit="1" customWidth="1"/>
    <col min="12028" max="12028" width="35.140625" bestFit="1" customWidth="1"/>
    <col min="12029" max="12029" width="32.42578125" bestFit="1" customWidth="1"/>
    <col min="12030" max="12030" width="44.28515625" customWidth="1"/>
    <col min="12031" max="12031" width="41" customWidth="1"/>
    <col min="12032" max="12032" width="50.7109375" customWidth="1"/>
    <col min="12033" max="12033" width="26.5703125" bestFit="1" customWidth="1"/>
    <col min="12034" max="12034" width="19.7109375" bestFit="1" customWidth="1"/>
    <col min="12035" max="12035" width="16.140625" bestFit="1" customWidth="1"/>
    <col min="12282" max="12282" width="43.28515625" customWidth="1"/>
    <col min="12283" max="12283" width="25.7109375" bestFit="1" customWidth="1"/>
    <col min="12284" max="12284" width="35.140625" bestFit="1" customWidth="1"/>
    <col min="12285" max="12285" width="32.42578125" bestFit="1" customWidth="1"/>
    <col min="12286" max="12286" width="44.28515625" customWidth="1"/>
    <col min="12287" max="12287" width="41" customWidth="1"/>
    <col min="12288" max="12288" width="50.7109375" customWidth="1"/>
    <col min="12289" max="12289" width="26.5703125" bestFit="1" customWidth="1"/>
    <col min="12290" max="12290" width="19.7109375" bestFit="1" customWidth="1"/>
    <col min="12291" max="12291" width="16.140625" bestFit="1" customWidth="1"/>
    <col min="12538" max="12538" width="43.28515625" customWidth="1"/>
    <col min="12539" max="12539" width="25.7109375" bestFit="1" customWidth="1"/>
    <col min="12540" max="12540" width="35.140625" bestFit="1" customWidth="1"/>
    <col min="12541" max="12541" width="32.42578125" bestFit="1" customWidth="1"/>
    <col min="12542" max="12542" width="44.28515625" customWidth="1"/>
    <col min="12543" max="12543" width="41" customWidth="1"/>
    <col min="12544" max="12544" width="50.7109375" customWidth="1"/>
    <col min="12545" max="12545" width="26.5703125" bestFit="1" customWidth="1"/>
    <col min="12546" max="12546" width="19.7109375" bestFit="1" customWidth="1"/>
    <col min="12547" max="12547" width="16.140625" bestFit="1" customWidth="1"/>
    <col min="12794" max="12794" width="43.28515625" customWidth="1"/>
    <col min="12795" max="12795" width="25.7109375" bestFit="1" customWidth="1"/>
    <col min="12796" max="12796" width="35.140625" bestFit="1" customWidth="1"/>
    <col min="12797" max="12797" width="32.42578125" bestFit="1" customWidth="1"/>
    <col min="12798" max="12798" width="44.28515625" customWidth="1"/>
    <col min="12799" max="12799" width="41" customWidth="1"/>
    <col min="12800" max="12800" width="50.7109375" customWidth="1"/>
    <col min="12801" max="12801" width="26.5703125" bestFit="1" customWidth="1"/>
    <col min="12802" max="12802" width="19.7109375" bestFit="1" customWidth="1"/>
    <col min="12803" max="12803" width="16.140625" bestFit="1" customWidth="1"/>
    <col min="13050" max="13050" width="43.28515625" customWidth="1"/>
    <col min="13051" max="13051" width="25.7109375" bestFit="1" customWidth="1"/>
    <col min="13052" max="13052" width="35.140625" bestFit="1" customWidth="1"/>
    <col min="13053" max="13053" width="32.42578125" bestFit="1" customWidth="1"/>
    <col min="13054" max="13054" width="44.28515625" customWidth="1"/>
    <col min="13055" max="13055" width="41" customWidth="1"/>
    <col min="13056" max="13056" width="50.7109375" customWidth="1"/>
    <col min="13057" max="13057" width="26.5703125" bestFit="1" customWidth="1"/>
    <col min="13058" max="13058" width="19.7109375" bestFit="1" customWidth="1"/>
    <col min="13059" max="13059" width="16.140625" bestFit="1" customWidth="1"/>
    <col min="13306" max="13306" width="43.28515625" customWidth="1"/>
    <col min="13307" max="13307" width="25.7109375" bestFit="1" customWidth="1"/>
    <col min="13308" max="13308" width="35.140625" bestFit="1" customWidth="1"/>
    <col min="13309" max="13309" width="32.42578125" bestFit="1" customWidth="1"/>
    <col min="13310" max="13310" width="44.28515625" customWidth="1"/>
    <col min="13311" max="13311" width="41" customWidth="1"/>
    <col min="13312" max="13312" width="50.7109375" customWidth="1"/>
    <col min="13313" max="13313" width="26.5703125" bestFit="1" customWidth="1"/>
    <col min="13314" max="13314" width="19.7109375" bestFit="1" customWidth="1"/>
    <col min="13315" max="13315" width="16.140625" bestFit="1" customWidth="1"/>
    <col min="13562" max="13562" width="43.28515625" customWidth="1"/>
    <col min="13563" max="13563" width="25.7109375" bestFit="1" customWidth="1"/>
    <col min="13564" max="13564" width="35.140625" bestFit="1" customWidth="1"/>
    <col min="13565" max="13565" width="32.42578125" bestFit="1" customWidth="1"/>
    <col min="13566" max="13566" width="44.28515625" customWidth="1"/>
    <col min="13567" max="13567" width="41" customWidth="1"/>
    <col min="13568" max="13568" width="50.7109375" customWidth="1"/>
    <col min="13569" max="13569" width="26.5703125" bestFit="1" customWidth="1"/>
    <col min="13570" max="13570" width="19.7109375" bestFit="1" customWidth="1"/>
    <col min="13571" max="13571" width="16.140625" bestFit="1" customWidth="1"/>
    <col min="13818" max="13818" width="43.28515625" customWidth="1"/>
    <col min="13819" max="13819" width="25.7109375" bestFit="1" customWidth="1"/>
    <col min="13820" max="13820" width="35.140625" bestFit="1" customWidth="1"/>
    <col min="13821" max="13821" width="32.42578125" bestFit="1" customWidth="1"/>
    <col min="13822" max="13822" width="44.28515625" customWidth="1"/>
    <col min="13823" max="13823" width="41" customWidth="1"/>
    <col min="13824" max="13824" width="50.7109375" customWidth="1"/>
    <col min="13825" max="13825" width="26.5703125" bestFit="1" customWidth="1"/>
    <col min="13826" max="13826" width="19.7109375" bestFit="1" customWidth="1"/>
    <col min="13827" max="13827" width="16.140625" bestFit="1" customWidth="1"/>
    <col min="14074" max="14074" width="43.28515625" customWidth="1"/>
    <col min="14075" max="14075" width="25.7109375" bestFit="1" customWidth="1"/>
    <col min="14076" max="14076" width="35.140625" bestFit="1" customWidth="1"/>
    <col min="14077" max="14077" width="32.42578125" bestFit="1" customWidth="1"/>
    <col min="14078" max="14078" width="44.28515625" customWidth="1"/>
    <col min="14079" max="14079" width="41" customWidth="1"/>
    <col min="14080" max="14080" width="50.7109375" customWidth="1"/>
    <col min="14081" max="14081" width="26.5703125" bestFit="1" customWidth="1"/>
    <col min="14082" max="14082" width="19.7109375" bestFit="1" customWidth="1"/>
    <col min="14083" max="14083" width="16.140625" bestFit="1" customWidth="1"/>
    <col min="14330" max="14330" width="43.28515625" customWidth="1"/>
    <col min="14331" max="14331" width="25.7109375" bestFit="1" customWidth="1"/>
    <col min="14332" max="14332" width="35.140625" bestFit="1" customWidth="1"/>
    <col min="14333" max="14333" width="32.42578125" bestFit="1" customWidth="1"/>
    <col min="14334" max="14334" width="44.28515625" customWidth="1"/>
    <col min="14335" max="14335" width="41" customWidth="1"/>
    <col min="14336" max="14336" width="50.7109375" customWidth="1"/>
    <col min="14337" max="14337" width="26.5703125" bestFit="1" customWidth="1"/>
    <col min="14338" max="14338" width="19.7109375" bestFit="1" customWidth="1"/>
    <col min="14339" max="14339" width="16.140625" bestFit="1" customWidth="1"/>
    <col min="14586" max="14586" width="43.28515625" customWidth="1"/>
    <col min="14587" max="14587" width="25.7109375" bestFit="1" customWidth="1"/>
    <col min="14588" max="14588" width="35.140625" bestFit="1" customWidth="1"/>
    <col min="14589" max="14589" width="32.42578125" bestFit="1" customWidth="1"/>
    <col min="14590" max="14590" width="44.28515625" customWidth="1"/>
    <col min="14591" max="14591" width="41" customWidth="1"/>
    <col min="14592" max="14592" width="50.7109375" customWidth="1"/>
    <col min="14593" max="14593" width="26.5703125" bestFit="1" customWidth="1"/>
    <col min="14594" max="14594" width="19.7109375" bestFit="1" customWidth="1"/>
    <col min="14595" max="14595" width="16.140625" bestFit="1" customWidth="1"/>
    <col min="14842" max="14842" width="43.28515625" customWidth="1"/>
    <col min="14843" max="14843" width="25.7109375" bestFit="1" customWidth="1"/>
    <col min="14844" max="14844" width="35.140625" bestFit="1" customWidth="1"/>
    <col min="14845" max="14845" width="32.42578125" bestFit="1" customWidth="1"/>
    <col min="14846" max="14846" width="44.28515625" customWidth="1"/>
    <col min="14847" max="14847" width="41" customWidth="1"/>
    <col min="14848" max="14848" width="50.7109375" customWidth="1"/>
    <col min="14849" max="14849" width="26.5703125" bestFit="1" customWidth="1"/>
    <col min="14850" max="14850" width="19.7109375" bestFit="1" customWidth="1"/>
    <col min="14851" max="14851" width="16.140625" bestFit="1" customWidth="1"/>
    <col min="15098" max="15098" width="43.28515625" customWidth="1"/>
    <col min="15099" max="15099" width="25.7109375" bestFit="1" customWidth="1"/>
    <col min="15100" max="15100" width="35.140625" bestFit="1" customWidth="1"/>
    <col min="15101" max="15101" width="32.42578125" bestFit="1" customWidth="1"/>
    <col min="15102" max="15102" width="44.28515625" customWidth="1"/>
    <col min="15103" max="15103" width="41" customWidth="1"/>
    <col min="15104" max="15104" width="50.7109375" customWidth="1"/>
    <col min="15105" max="15105" width="26.5703125" bestFit="1" customWidth="1"/>
    <col min="15106" max="15106" width="19.7109375" bestFit="1" customWidth="1"/>
    <col min="15107" max="15107" width="16.140625" bestFit="1" customWidth="1"/>
    <col min="15354" max="15354" width="43.28515625" customWidth="1"/>
    <col min="15355" max="15355" width="25.7109375" bestFit="1" customWidth="1"/>
    <col min="15356" max="15356" width="35.140625" bestFit="1" customWidth="1"/>
    <col min="15357" max="15357" width="32.42578125" bestFit="1" customWidth="1"/>
    <col min="15358" max="15358" width="44.28515625" customWidth="1"/>
    <col min="15359" max="15359" width="41" customWidth="1"/>
    <col min="15360" max="15360" width="50.7109375" customWidth="1"/>
    <col min="15361" max="15361" width="26.5703125" bestFit="1" customWidth="1"/>
    <col min="15362" max="15362" width="19.7109375" bestFit="1" customWidth="1"/>
    <col min="15363" max="15363" width="16.140625" bestFit="1" customWidth="1"/>
    <col min="15610" max="15610" width="43.28515625" customWidth="1"/>
    <col min="15611" max="15611" width="25.7109375" bestFit="1" customWidth="1"/>
    <col min="15612" max="15612" width="35.140625" bestFit="1" customWidth="1"/>
    <col min="15613" max="15613" width="32.42578125" bestFit="1" customWidth="1"/>
    <col min="15614" max="15614" width="44.28515625" customWidth="1"/>
    <col min="15615" max="15615" width="41" customWidth="1"/>
    <col min="15616" max="15616" width="50.7109375" customWidth="1"/>
    <col min="15617" max="15617" width="26.5703125" bestFit="1" customWidth="1"/>
    <col min="15618" max="15618" width="19.7109375" bestFit="1" customWidth="1"/>
    <col min="15619" max="15619" width="16.140625" bestFit="1" customWidth="1"/>
    <col min="15866" max="15866" width="43.28515625" customWidth="1"/>
    <col min="15867" max="15867" width="25.7109375" bestFit="1" customWidth="1"/>
    <col min="15868" max="15868" width="35.140625" bestFit="1" customWidth="1"/>
    <col min="15869" max="15869" width="32.42578125" bestFit="1" customWidth="1"/>
    <col min="15870" max="15870" width="44.28515625" customWidth="1"/>
    <col min="15871" max="15871" width="41" customWidth="1"/>
    <col min="15872" max="15872" width="50.7109375" customWidth="1"/>
    <col min="15873" max="15873" width="26.5703125" bestFit="1" customWidth="1"/>
    <col min="15874" max="15874" width="19.7109375" bestFit="1" customWidth="1"/>
    <col min="15875" max="15875" width="16.140625" bestFit="1" customWidth="1"/>
    <col min="16122" max="16122" width="43.28515625" customWidth="1"/>
    <col min="16123" max="16123" width="25.7109375" bestFit="1" customWidth="1"/>
    <col min="16124" max="16124" width="35.140625" bestFit="1" customWidth="1"/>
    <col min="16125" max="16125" width="32.42578125" bestFit="1" customWidth="1"/>
    <col min="16126" max="16126" width="44.28515625" customWidth="1"/>
    <col min="16127" max="16127" width="41" customWidth="1"/>
    <col min="16128" max="16128" width="50.7109375" customWidth="1"/>
    <col min="16129" max="16129" width="26.5703125" bestFit="1" customWidth="1"/>
    <col min="16130" max="16130" width="19.7109375" bestFit="1" customWidth="1"/>
    <col min="16131" max="16131" width="16.140625" bestFit="1" customWidth="1"/>
  </cols>
  <sheetData>
    <row r="1" spans="1:5" ht="26.25" customHeight="1" x14ac:dyDescent="0.5">
      <c r="A1" s="26" t="s">
        <v>0</v>
      </c>
      <c r="B1" s="26"/>
      <c r="C1" s="26"/>
      <c r="D1" s="26"/>
      <c r="E1" s="26"/>
    </row>
    <row r="2" spans="1:5" ht="43.5" x14ac:dyDescent="0.5">
      <c r="A2" s="26" t="s">
        <v>1</v>
      </c>
      <c r="B2" s="26"/>
      <c r="C2" s="26"/>
      <c r="D2" s="26"/>
      <c r="E2" s="26"/>
    </row>
    <row r="3" spans="1:5" ht="43.5" x14ac:dyDescent="0.5">
      <c r="A3" s="26" t="s">
        <v>2</v>
      </c>
      <c r="B3" s="26"/>
      <c r="C3" s="26"/>
      <c r="D3" s="26"/>
      <c r="E3" s="26"/>
    </row>
    <row r="4" spans="1:5" ht="43.5" x14ac:dyDescent="0.5">
      <c r="A4" s="2"/>
      <c r="B4" s="2"/>
      <c r="C4" s="2"/>
      <c r="D4" s="2"/>
      <c r="E4" s="2"/>
    </row>
    <row r="5" spans="1:5" ht="34.5" x14ac:dyDescent="0.45">
      <c r="A5" s="27" t="s">
        <v>3</v>
      </c>
      <c r="B5" s="27"/>
      <c r="C5" s="27"/>
      <c r="D5" s="27"/>
      <c r="E5" s="27"/>
    </row>
    <row r="8" spans="1:5" s="6" customFormat="1" ht="23.25" x14ac:dyDescent="0.35">
      <c r="A8" s="3" t="s">
        <v>4</v>
      </c>
      <c r="B8" s="4"/>
      <c r="C8" s="5"/>
      <c r="D8" s="5"/>
      <c r="E8" s="5"/>
    </row>
    <row r="9" spans="1:5" ht="23.25" x14ac:dyDescent="0.35">
      <c r="A9" s="7"/>
      <c r="B9" s="7"/>
      <c r="C9" s="7"/>
      <c r="D9" s="8"/>
      <c r="E9" s="9"/>
    </row>
    <row r="10" spans="1:5" ht="23.25" x14ac:dyDescent="0.35">
      <c r="A10" s="7" t="s">
        <v>5</v>
      </c>
      <c r="B10" s="7"/>
      <c r="C10" s="7"/>
      <c r="D10" s="8">
        <f>139334990920.94+465406450.12+8824987.21</f>
        <v>139809222358.26999</v>
      </c>
      <c r="E10" s="9"/>
    </row>
    <row r="11" spans="1:5" ht="23.25" x14ac:dyDescent="0.35">
      <c r="A11" s="7" t="s">
        <v>6</v>
      </c>
      <c r="B11" s="7"/>
      <c r="C11" s="7"/>
      <c r="D11" s="8">
        <v>1553040849.5799999</v>
      </c>
      <c r="E11" s="9"/>
    </row>
    <row r="12" spans="1:5" ht="23.25" x14ac:dyDescent="0.35">
      <c r="A12" s="7" t="s">
        <v>7</v>
      </c>
      <c r="B12" s="7"/>
      <c r="C12" s="7"/>
      <c r="D12" s="8">
        <v>19166.72</v>
      </c>
      <c r="E12" s="9"/>
    </row>
    <row r="13" spans="1:5" ht="23.25" x14ac:dyDescent="0.35">
      <c r="A13" s="7" t="s">
        <v>8</v>
      </c>
      <c r="B13" s="7"/>
      <c r="C13" s="7"/>
      <c r="D13" s="8">
        <v>8072.81</v>
      </c>
      <c r="E13" s="9"/>
    </row>
    <row r="14" spans="1:5" ht="23.25" x14ac:dyDescent="0.35">
      <c r="A14" s="7" t="s">
        <v>9</v>
      </c>
      <c r="B14" s="7"/>
      <c r="C14" s="7"/>
      <c r="D14" s="8">
        <f>667979361.26-(395167.21+694.12+3086658.88+16573.56+228585.45+45315.15+406544.9)</f>
        <v>663799821.99000001</v>
      </c>
      <c r="E14" s="9"/>
    </row>
    <row r="15" spans="1:5" ht="23.25" x14ac:dyDescent="0.35">
      <c r="A15" s="7" t="s">
        <v>10</v>
      </c>
      <c r="B15" s="7"/>
      <c r="C15" s="7"/>
      <c r="D15" s="8">
        <v>344718477.91000003</v>
      </c>
      <c r="E15" s="9"/>
    </row>
    <row r="16" spans="1:5" ht="23.25" x14ac:dyDescent="0.35">
      <c r="A16" s="7" t="s">
        <v>11</v>
      </c>
      <c r="B16" s="7"/>
      <c r="C16" s="7"/>
      <c r="D16" s="8">
        <v>19306350</v>
      </c>
      <c r="E16" s="9"/>
    </row>
    <row r="17" spans="1:5" ht="23.25" x14ac:dyDescent="0.35">
      <c r="A17" s="7" t="s">
        <v>12</v>
      </c>
      <c r="B17" s="7"/>
      <c r="C17" s="7"/>
      <c r="D17" s="8">
        <f>42572000.67-882083.33</f>
        <v>41689917.340000004</v>
      </c>
      <c r="E17" s="9"/>
    </row>
    <row r="18" spans="1:5" ht="23.25" x14ac:dyDescent="0.35">
      <c r="A18" s="7" t="s">
        <v>13</v>
      </c>
      <c r="B18" s="7"/>
      <c r="C18" s="7"/>
      <c r="D18" s="8">
        <v>1923559.71</v>
      </c>
      <c r="E18" s="9"/>
    </row>
    <row r="19" spans="1:5" ht="23.25" hidden="1" x14ac:dyDescent="0.35">
      <c r="A19" s="7" t="s">
        <v>14</v>
      </c>
      <c r="B19" s="7"/>
      <c r="C19" s="7"/>
      <c r="D19" s="8">
        <v>0</v>
      </c>
      <c r="E19" s="9"/>
    </row>
    <row r="20" spans="1:5" ht="18" customHeight="1" x14ac:dyDescent="0.35">
      <c r="A20" s="7" t="s">
        <v>15</v>
      </c>
      <c r="B20" s="7"/>
      <c r="C20" s="7"/>
      <c r="D20" s="8">
        <v>14187163.32</v>
      </c>
      <c r="E20" s="9"/>
    </row>
    <row r="21" spans="1:5" ht="19.5" customHeight="1" x14ac:dyDescent="0.35">
      <c r="A21" s="7" t="s">
        <v>16</v>
      </c>
      <c r="B21" s="7"/>
      <c r="C21" s="7"/>
      <c r="D21" s="8">
        <v>64012163.640000001</v>
      </c>
      <c r="E21" s="9"/>
    </row>
    <row r="22" spans="1:5" ht="19.5" customHeight="1" x14ac:dyDescent="0.35">
      <c r="A22" s="7" t="s">
        <v>17</v>
      </c>
      <c r="B22" s="7"/>
      <c r="C22" s="7"/>
      <c r="D22" s="8">
        <v>512958847.5</v>
      </c>
      <c r="E22" s="9"/>
    </row>
    <row r="23" spans="1:5" ht="18" customHeight="1" x14ac:dyDescent="0.35">
      <c r="A23" s="7" t="s">
        <v>18</v>
      </c>
      <c r="B23" s="7"/>
      <c r="C23" s="7"/>
      <c r="D23" s="8">
        <f>25437165.95-160989.42</f>
        <v>25276176.529999997</v>
      </c>
      <c r="E23" s="9"/>
    </row>
    <row r="24" spans="1:5" ht="19.5" customHeight="1" x14ac:dyDescent="0.35">
      <c r="A24" s="7" t="s">
        <v>19</v>
      </c>
      <c r="B24" s="7"/>
      <c r="C24" s="7"/>
      <c r="D24" s="8">
        <v>17304665562.82</v>
      </c>
      <c r="E24" s="9"/>
    </row>
    <row r="25" spans="1:5" ht="23.25" x14ac:dyDescent="0.35">
      <c r="A25" s="28" t="s">
        <v>20</v>
      </c>
      <c r="B25" s="28"/>
      <c r="C25" s="7"/>
      <c r="D25" s="9"/>
      <c r="E25" s="11">
        <f>SUM(D10:D24)</f>
        <v>160354828488.13998</v>
      </c>
    </row>
    <row r="26" spans="1:5" ht="21" customHeight="1" x14ac:dyDescent="0.35">
      <c r="A26" s="12" t="s">
        <v>21</v>
      </c>
      <c r="B26" s="12"/>
      <c r="C26" s="7"/>
      <c r="D26" s="9"/>
      <c r="E26" s="8"/>
    </row>
    <row r="27" spans="1:5" ht="23.25" x14ac:dyDescent="0.35">
      <c r="A27" s="7" t="s">
        <v>22</v>
      </c>
      <c r="B27" s="7"/>
      <c r="C27" s="7"/>
      <c r="D27" s="9"/>
      <c r="E27" s="8">
        <v>12000761929.959999</v>
      </c>
    </row>
    <row r="28" spans="1:5" ht="21.75" customHeight="1" x14ac:dyDescent="0.35">
      <c r="A28" s="28" t="s">
        <v>23</v>
      </c>
      <c r="B28" s="28"/>
      <c r="C28" s="28"/>
      <c r="D28" s="9"/>
      <c r="E28" s="13">
        <f>E25+E27</f>
        <v>172355590418.09998</v>
      </c>
    </row>
    <row r="29" spans="1:5" ht="23.25" x14ac:dyDescent="0.35">
      <c r="A29" s="7"/>
      <c r="B29" s="7"/>
      <c r="C29" s="7"/>
      <c r="D29" s="9"/>
      <c r="E29" s="8"/>
    </row>
    <row r="30" spans="1:5" ht="23.25" x14ac:dyDescent="0.35">
      <c r="A30" s="3" t="s">
        <v>24</v>
      </c>
      <c r="B30" s="3"/>
      <c r="C30" s="7"/>
      <c r="D30" s="9"/>
      <c r="E30" s="14"/>
    </row>
    <row r="31" spans="1:5" ht="23.25" x14ac:dyDescent="0.35">
      <c r="A31" s="7" t="s">
        <v>25</v>
      </c>
      <c r="B31" s="7"/>
      <c r="C31" s="7"/>
      <c r="D31" s="9"/>
      <c r="E31" s="8"/>
    </row>
    <row r="32" spans="1:5" ht="23.25" x14ac:dyDescent="0.35">
      <c r="A32" s="7" t="s">
        <v>26</v>
      </c>
      <c r="B32" s="7"/>
      <c r="C32" s="7"/>
      <c r="D32" s="8"/>
      <c r="E32" s="8">
        <v>65763917967.800003</v>
      </c>
    </row>
    <row r="33" spans="1:5" ht="18.75" customHeight="1" x14ac:dyDescent="0.35">
      <c r="A33" s="7" t="s">
        <v>27</v>
      </c>
      <c r="B33" s="7"/>
      <c r="C33" s="7"/>
      <c r="D33" s="8"/>
      <c r="E33" s="8">
        <v>70740831437.720001</v>
      </c>
    </row>
    <row r="34" spans="1:5" ht="23.25" x14ac:dyDescent="0.35">
      <c r="A34" s="7" t="s">
        <v>28</v>
      </c>
      <c r="B34" s="7"/>
      <c r="C34" s="7"/>
      <c r="D34" s="8"/>
      <c r="E34" s="8">
        <v>6647729504.0100002</v>
      </c>
    </row>
    <row r="35" spans="1:5" ht="24.75" customHeight="1" x14ac:dyDescent="0.35">
      <c r="A35" s="7" t="s">
        <v>29</v>
      </c>
      <c r="B35" s="7"/>
      <c r="C35" s="7"/>
      <c r="D35" s="8"/>
      <c r="E35" s="8">
        <v>190929737.55000001</v>
      </c>
    </row>
    <row r="36" spans="1:5" ht="23.25" x14ac:dyDescent="0.35">
      <c r="A36" s="7" t="s">
        <v>30</v>
      </c>
      <c r="B36" s="7"/>
      <c r="C36" s="7"/>
      <c r="D36" s="8"/>
      <c r="E36" s="8">
        <v>3068960.2</v>
      </c>
    </row>
    <row r="37" spans="1:5" s="16" customFormat="1" ht="23.25" x14ac:dyDescent="0.35">
      <c r="A37" s="7" t="s">
        <v>31</v>
      </c>
      <c r="B37" s="15"/>
      <c r="C37" s="15"/>
      <c r="D37" s="8"/>
      <c r="E37" s="8">
        <v>2032647.68</v>
      </c>
    </row>
    <row r="38" spans="1:5" ht="23.25" x14ac:dyDescent="0.35">
      <c r="A38" s="17" t="s">
        <v>32</v>
      </c>
      <c r="B38" s="7"/>
      <c r="C38" s="7"/>
      <c r="D38" s="8"/>
      <c r="E38" s="8">
        <v>32995928.18</v>
      </c>
    </row>
    <row r="39" spans="1:5" ht="23.25" x14ac:dyDescent="0.35">
      <c r="A39" s="7" t="s">
        <v>13</v>
      </c>
      <c r="B39" s="7"/>
      <c r="C39" s="7"/>
      <c r="D39" s="8"/>
      <c r="E39" s="8">
        <v>2193936.42</v>
      </c>
    </row>
    <row r="40" spans="1:5" ht="23.25" x14ac:dyDescent="0.35">
      <c r="A40" s="7" t="s">
        <v>33</v>
      </c>
      <c r="B40" s="7"/>
      <c r="C40" s="7"/>
      <c r="D40" s="8"/>
      <c r="E40" s="8">
        <v>901517.48</v>
      </c>
    </row>
    <row r="41" spans="1:5" ht="23.25" x14ac:dyDescent="0.35">
      <c r="A41" s="7" t="s">
        <v>34</v>
      </c>
      <c r="B41" s="7"/>
      <c r="C41" s="7"/>
      <c r="D41" s="8"/>
      <c r="E41" s="8">
        <v>429534.32</v>
      </c>
    </row>
    <row r="42" spans="1:5" ht="23.25" x14ac:dyDescent="0.35">
      <c r="A42" s="7" t="s">
        <v>35</v>
      </c>
      <c r="B42" s="7"/>
      <c r="C42" s="7"/>
      <c r="D42" s="8"/>
      <c r="E42" s="8">
        <v>0</v>
      </c>
    </row>
    <row r="43" spans="1:5" ht="23.25" x14ac:dyDescent="0.35">
      <c r="A43" s="7" t="s">
        <v>36</v>
      </c>
      <c r="B43" s="7"/>
      <c r="C43" s="7"/>
      <c r="D43" s="8"/>
      <c r="E43" s="8"/>
    </row>
    <row r="44" spans="1:5" ht="23.25" x14ac:dyDescent="0.35">
      <c r="A44" s="7" t="s">
        <v>37</v>
      </c>
      <c r="B44" s="7"/>
      <c r="C44" s="7"/>
      <c r="D44" s="8"/>
      <c r="E44" s="8"/>
    </row>
    <row r="45" spans="1:5" ht="23.25" x14ac:dyDescent="0.35">
      <c r="A45" s="7" t="s">
        <v>38</v>
      </c>
      <c r="B45" s="7"/>
      <c r="C45" s="7"/>
      <c r="D45" s="8"/>
      <c r="E45" s="8">
        <v>9052700</v>
      </c>
    </row>
    <row r="46" spans="1:5" ht="23.25" x14ac:dyDescent="0.35">
      <c r="A46" s="7" t="s">
        <v>39</v>
      </c>
      <c r="B46" s="7"/>
      <c r="C46" s="7"/>
      <c r="D46" s="8"/>
      <c r="E46" s="8">
        <v>10108811.73</v>
      </c>
    </row>
    <row r="47" spans="1:5" ht="23.25" x14ac:dyDescent="0.35">
      <c r="A47" s="7" t="s">
        <v>40</v>
      </c>
      <c r="B47" s="7"/>
      <c r="C47" s="7"/>
      <c r="D47" s="8"/>
      <c r="E47" s="8">
        <v>14369187.359999999</v>
      </c>
    </row>
    <row r="48" spans="1:5" ht="23.25" x14ac:dyDescent="0.35">
      <c r="A48" s="7" t="s">
        <v>41</v>
      </c>
      <c r="B48" s="7"/>
      <c r="C48" s="7"/>
      <c r="D48" s="8"/>
      <c r="E48" s="8">
        <v>298779.32</v>
      </c>
    </row>
    <row r="49" spans="1:5" ht="23.25" x14ac:dyDescent="0.35">
      <c r="A49" s="7" t="s">
        <v>42</v>
      </c>
      <c r="B49" s="7"/>
      <c r="C49" s="7"/>
      <c r="D49" s="8"/>
      <c r="E49" s="8">
        <v>512958847.5</v>
      </c>
    </row>
    <row r="50" spans="1:5" ht="23.25" x14ac:dyDescent="0.35">
      <c r="A50" s="7" t="s">
        <v>19</v>
      </c>
      <c r="B50" s="7"/>
      <c r="C50" s="7"/>
      <c r="D50" s="8"/>
      <c r="E50" s="8">
        <v>17300887756.220001</v>
      </c>
    </row>
    <row r="51" spans="1:5" ht="23.25" customHeight="1" x14ac:dyDescent="0.35">
      <c r="A51" s="25" t="s">
        <v>43</v>
      </c>
      <c r="B51" s="25"/>
      <c r="C51" s="25"/>
      <c r="D51" s="9"/>
      <c r="E51" s="11">
        <f>SUM(E32:E50)</f>
        <v>161232707253.49002</v>
      </c>
    </row>
    <row r="52" spans="1:5" ht="23.25" x14ac:dyDescent="0.35">
      <c r="A52" s="7"/>
      <c r="B52" s="7"/>
      <c r="C52" s="7"/>
      <c r="D52" s="9"/>
      <c r="E52" s="8"/>
    </row>
    <row r="53" spans="1:5" ht="23.25" x14ac:dyDescent="0.35">
      <c r="A53" s="7"/>
      <c r="B53" s="7"/>
      <c r="C53" s="7"/>
      <c r="D53" s="9"/>
      <c r="E53" s="8"/>
    </row>
    <row r="54" spans="1:5" ht="23.25" x14ac:dyDescent="0.35">
      <c r="A54" s="7"/>
      <c r="B54" s="7"/>
      <c r="C54" s="7"/>
      <c r="D54" s="9"/>
      <c r="E54" s="8"/>
    </row>
    <row r="55" spans="1:5" ht="23.25" x14ac:dyDescent="0.35">
      <c r="A55" s="18" t="s">
        <v>44</v>
      </c>
      <c r="B55" s="19"/>
      <c r="C55" s="7"/>
      <c r="D55" s="20"/>
      <c r="E55" s="13">
        <f>E28-E51</f>
        <v>11122883164.609955</v>
      </c>
    </row>
    <row r="56" spans="1:5" ht="23.25" x14ac:dyDescent="0.35">
      <c r="A56" s="19"/>
      <c r="B56" s="19"/>
      <c r="C56" s="7"/>
      <c r="D56" s="9"/>
      <c r="E56" s="21"/>
    </row>
    <row r="57" spans="1:5" ht="23.25" x14ac:dyDescent="0.35">
      <c r="A57" s="19"/>
      <c r="B57" s="19"/>
      <c r="C57" s="7"/>
      <c r="D57" s="9"/>
      <c r="E57" s="21"/>
    </row>
    <row r="58" spans="1:5" ht="23.25" x14ac:dyDescent="0.35">
      <c r="A58" s="7" t="s">
        <v>45</v>
      </c>
      <c r="B58" s="9"/>
      <c r="C58" s="9"/>
      <c r="D58" s="9"/>
      <c r="E58" s="8"/>
    </row>
    <row r="59" spans="1:5" ht="23.25" x14ac:dyDescent="0.35">
      <c r="A59" s="7" t="s">
        <v>46</v>
      </c>
      <c r="B59" s="9"/>
      <c r="C59" s="9">
        <f>+'[1]BALANCE GENERAL  '!E38</f>
        <v>539243036.23000002</v>
      </c>
      <c r="D59" s="9"/>
      <c r="E59" s="11"/>
    </row>
    <row r="60" spans="1:5" ht="23.25" x14ac:dyDescent="0.35">
      <c r="A60" s="7" t="s">
        <v>47</v>
      </c>
      <c r="B60" s="9"/>
      <c r="C60" s="9">
        <f>+'[1]BALANCE GENERAL  '!E77</f>
        <v>10038809612.959999</v>
      </c>
      <c r="D60" s="9"/>
      <c r="E60" s="8"/>
    </row>
    <row r="61" spans="1:5" ht="23.25" x14ac:dyDescent="0.35">
      <c r="A61" s="7" t="s">
        <v>48</v>
      </c>
      <c r="B61" s="9"/>
      <c r="C61" s="9">
        <f>B63+B62</f>
        <v>544830515.42299998</v>
      </c>
      <c r="D61" s="9"/>
      <c r="E61" s="8"/>
    </row>
    <row r="62" spans="1:5" ht="23.25" x14ac:dyDescent="0.35">
      <c r="A62" s="7" t="s">
        <v>49</v>
      </c>
      <c r="B62" s="9">
        <f>+'[1]BALANCE GENERAL  '!E29</f>
        <v>474231437.33299994</v>
      </c>
      <c r="C62" s="9"/>
      <c r="D62" s="9"/>
      <c r="E62" s="8"/>
    </row>
    <row r="63" spans="1:5" ht="23.25" x14ac:dyDescent="0.35">
      <c r="A63" s="7" t="s">
        <v>50</v>
      </c>
      <c r="B63" s="9">
        <f>+'[1]BALANCE GENERAL  '!E52</f>
        <v>70599078.090000004</v>
      </c>
      <c r="C63" s="9"/>
      <c r="D63" s="9"/>
      <c r="E63" s="8"/>
    </row>
    <row r="64" spans="1:5" ht="23.25" customHeight="1" x14ac:dyDescent="0.35">
      <c r="A64" s="7" t="s">
        <v>51</v>
      </c>
      <c r="B64" s="9"/>
      <c r="C64" s="23">
        <f>SUM(C59:C63)</f>
        <v>11122883164.612999</v>
      </c>
      <c r="D64" s="9"/>
      <c r="E64" s="8"/>
    </row>
    <row r="65" spans="1:5" ht="23.25" x14ac:dyDescent="0.35">
      <c r="A65" s="7"/>
      <c r="B65" s="9"/>
      <c r="C65" s="9"/>
      <c r="D65" s="9"/>
      <c r="E65" s="8"/>
    </row>
    <row r="66" spans="1:5" x14ac:dyDescent="0.2">
      <c r="B66" s="1"/>
      <c r="C66" s="1"/>
      <c r="D66" s="24"/>
      <c r="E66" s="1"/>
    </row>
    <row r="67" spans="1:5" x14ac:dyDescent="0.2">
      <c r="C67" s="10"/>
      <c r="D67" s="1"/>
      <c r="E67" s="1"/>
    </row>
    <row r="68" spans="1:5" x14ac:dyDescent="0.2">
      <c r="C68" s="10"/>
      <c r="D68" s="1"/>
      <c r="E68" s="22"/>
    </row>
    <row r="69" spans="1:5" x14ac:dyDescent="0.2">
      <c r="C69" s="1"/>
      <c r="D69" s="1"/>
      <c r="E69" s="1"/>
    </row>
    <row r="70" spans="1:5" x14ac:dyDescent="0.2">
      <c r="C70" s="10"/>
      <c r="D70" s="1"/>
      <c r="E70" s="1"/>
    </row>
    <row r="71" spans="1:5" x14ac:dyDescent="0.2">
      <c r="B71" s="1"/>
      <c r="C71" s="10"/>
      <c r="D71" s="1"/>
      <c r="E71" s="1"/>
    </row>
    <row r="72" spans="1:5" x14ac:dyDescent="0.2">
      <c r="C72" s="10"/>
      <c r="D72" s="1"/>
      <c r="E72" s="1"/>
    </row>
    <row r="73" spans="1:5" x14ac:dyDescent="0.2">
      <c r="C73" s="10"/>
      <c r="D73" s="1"/>
      <c r="E73" s="1"/>
    </row>
    <row r="74" spans="1:5" x14ac:dyDescent="0.2">
      <c r="C74" s="10"/>
      <c r="D74" s="1"/>
      <c r="E74" s="1"/>
    </row>
    <row r="75" spans="1:5" x14ac:dyDescent="0.2">
      <c r="C75" s="10"/>
      <c r="D75" s="1"/>
      <c r="E75" s="1"/>
    </row>
    <row r="76" spans="1:5" x14ac:dyDescent="0.2">
      <c r="C76" s="10"/>
      <c r="D76" s="1"/>
      <c r="E76" s="1"/>
    </row>
    <row r="77" spans="1:5" x14ac:dyDescent="0.2">
      <c r="C77" s="10"/>
      <c r="D77" s="1"/>
      <c r="E77" s="1"/>
    </row>
    <row r="78" spans="1:5" x14ac:dyDescent="0.2">
      <c r="C78" s="10"/>
      <c r="D78" s="1"/>
      <c r="E78" s="1"/>
    </row>
    <row r="79" spans="1:5" x14ac:dyDescent="0.2">
      <c r="D79" s="1"/>
      <c r="E79" s="1"/>
    </row>
    <row r="80" spans="1:5" x14ac:dyDescent="0.2">
      <c r="D80" s="1"/>
      <c r="E80" s="1"/>
    </row>
    <row r="81" spans="3:5" x14ac:dyDescent="0.2">
      <c r="D81" s="1"/>
      <c r="E81" s="1"/>
    </row>
    <row r="82" spans="3:5" x14ac:dyDescent="0.2">
      <c r="C82" s="10"/>
      <c r="D82" s="1"/>
      <c r="E82" s="1"/>
    </row>
    <row r="83" spans="3:5" x14ac:dyDescent="0.2">
      <c r="D83" s="1"/>
      <c r="E83" s="1"/>
    </row>
    <row r="84" spans="3:5" x14ac:dyDescent="0.2">
      <c r="D84" s="1"/>
      <c r="E84" s="1"/>
    </row>
    <row r="85" spans="3:5" x14ac:dyDescent="0.2">
      <c r="D85" s="1"/>
      <c r="E85" s="1"/>
    </row>
    <row r="86" spans="3:5" x14ac:dyDescent="0.2">
      <c r="D86" s="1"/>
      <c r="E86" s="1"/>
    </row>
    <row r="87" spans="3:5" x14ac:dyDescent="0.2">
      <c r="D87" s="1"/>
      <c r="E87" s="1"/>
    </row>
    <row r="88" spans="3:5" x14ac:dyDescent="0.2">
      <c r="D88" s="1"/>
      <c r="E88" s="1"/>
    </row>
    <row r="89" spans="3:5" x14ac:dyDescent="0.2">
      <c r="D89" s="1"/>
      <c r="E89" s="1"/>
    </row>
    <row r="90" spans="3:5" x14ac:dyDescent="0.2">
      <c r="D90" s="1"/>
      <c r="E90" s="1"/>
    </row>
    <row r="91" spans="3:5" x14ac:dyDescent="0.2">
      <c r="D91" s="1"/>
      <c r="E91" s="1"/>
    </row>
    <row r="92" spans="3:5" x14ac:dyDescent="0.2">
      <c r="D92" s="1"/>
      <c r="E92" s="1"/>
    </row>
    <row r="93" spans="3:5" x14ac:dyDescent="0.2">
      <c r="D93" s="1"/>
      <c r="E93" s="1"/>
    </row>
    <row r="94" spans="3:5" x14ac:dyDescent="0.2">
      <c r="D94" s="1"/>
      <c r="E94" s="1"/>
    </row>
    <row r="95" spans="3:5" x14ac:dyDescent="0.2">
      <c r="D95" s="1"/>
      <c r="E95" s="1"/>
    </row>
    <row r="96" spans="3:5" x14ac:dyDescent="0.2">
      <c r="D96" s="1"/>
      <c r="E96" s="1"/>
    </row>
  </sheetData>
  <mergeCells count="7">
    <mergeCell ref="A51:C51"/>
    <mergeCell ref="A1:E1"/>
    <mergeCell ref="A2:E2"/>
    <mergeCell ref="A3:E3"/>
    <mergeCell ref="A5:E5"/>
    <mergeCell ref="A25:B25"/>
    <mergeCell ref="A28:C28"/>
  </mergeCells>
  <pageMargins left="0.75" right="0.75" top="1" bottom="1" header="0.5" footer="0.5"/>
  <pageSetup scale="5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2023-11-03T19:38:37Z</dcterms:created>
  <dcterms:modified xsi:type="dcterms:W3CDTF">2023-11-07T16:37:36Z</dcterms:modified>
</cp:coreProperties>
</file>