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pivotCache/pivotCacheDefinition1.xml" ContentType="application/vnd.openxmlformats-officedocument.spreadsheetml.pivotCacheDefinition+xml"/>
  <Override PartName="/xl/pivotCache/pivotCacheRecords1.xml" ContentType="application/vnd.openxmlformats-officedocument.spreadsheetml.pivotCacheRecords+xml"/>
  <Override PartName="/xl/pivotCache/pivotCacheDefinition2.xml" ContentType="application/vnd.openxmlformats-officedocument.spreadsheetml.pivotCacheDefinition+xml"/>
  <Override PartName="/xl/pivotCache/pivotCacheRecords2.xml" ContentType="application/vnd.openxmlformats-officedocument.spreadsheetml.pivotCacheRecords+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omments1.xml" ContentType="application/vnd.openxmlformats-officedocument.spreadsheetml.comments+xml"/>
  <Override PartName="/xl/pivotTables/pivotTable1.xml" ContentType="application/vnd.openxmlformats-officedocument.spreadsheetml.pivotTable+xml"/>
  <Override PartName="/xl/pivotTables/pivotTable2.xml" ContentType="application/vnd.openxmlformats-officedocument.spreadsheetml.pivot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updateLinks="never" defaultThemeVersion="124226"/>
  <mc:AlternateContent xmlns:mc="http://schemas.openxmlformats.org/markup-compatibility/2006">
    <mc:Choice Requires="x15">
      <x15ac:absPath xmlns:x15ac="http://schemas.microsoft.com/office/spreadsheetml/2010/11/ac" url="C:\Users\jennifer_gomez\Desktop\"/>
    </mc:Choice>
  </mc:AlternateContent>
  <xr:revisionPtr revIDLastSave="0" documentId="8_{1E512099-43E4-41BF-ACEF-3EDA730FD25F}" xr6:coauthVersionLast="47" xr6:coauthVersionMax="47" xr10:uidLastSave="{00000000-0000-0000-0000-000000000000}"/>
  <bookViews>
    <workbookView xWindow="-120" yWindow="-120" windowWidth="29040" windowHeight="15840" tabRatio="598" xr2:uid="{00000000-000D-0000-FFFF-FFFF00000000}"/>
  </bookViews>
  <sheets>
    <sheet name="DATA CRUDA 2022 " sheetId="8" r:id="rId1"/>
    <sheet name="TRANSPARENCIA" sheetId="3" r:id="rId2"/>
    <sheet name="DATA VALIDATION" sheetId="2" state="hidden" r:id="rId3"/>
    <sheet name="P-TRANSP." sheetId="7" state="hidden" r:id="rId4"/>
    <sheet name="PIVOT" sheetId="4" state="hidden" r:id="rId5"/>
  </sheets>
  <definedNames>
    <definedName name="Meses">'DATA VALIDATION'!$B$28:$C$39</definedName>
    <definedName name="Solicitud_tiempo">'DATA VALIDATION'!$B$5:$C$22</definedName>
    <definedName name="tiempo">'DATA VALIDATION'!#REF!</definedName>
    <definedName name="Tiempo2">'DATA VALIDATION'!#REF!</definedName>
    <definedName name="Tiempo3">'DATA VALIDATION'!$B$6:$C$9</definedName>
  </definedNames>
  <calcPr calcId="191029"/>
  <pivotCaches>
    <pivotCache cacheId="0" r:id="rId6"/>
    <pivotCache cacheId="1" r:id="rId7"/>
  </pivotCache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110" i="2" l="1"/>
  <c r="G109" i="2"/>
  <c r="G108" i="2"/>
  <c r="G107" i="2"/>
  <c r="G106" i="2"/>
  <c r="G105" i="2"/>
  <c r="G104" i="2"/>
  <c r="G103" i="2"/>
  <c r="G102" i="2"/>
  <c r="G101" i="2"/>
  <c r="G100" i="2"/>
  <c r="G99" i="2"/>
  <c r="G98" i="2"/>
  <c r="G97" i="2"/>
  <c r="G96" i="2"/>
  <c r="G95" i="2"/>
  <c r="G94" i="2"/>
  <c r="G93" i="2"/>
  <c r="G92" i="2"/>
  <c r="G91" i="2"/>
  <c r="G90" i="2"/>
  <c r="G89" i="2"/>
  <c r="G88" i="2"/>
  <c r="G87" i="2"/>
  <c r="G86" i="2"/>
  <c r="G85" i="2"/>
  <c r="G84" i="2"/>
  <c r="G83" i="2"/>
  <c r="G82" i="2"/>
  <c r="G81" i="2"/>
  <c r="G80" i="2"/>
  <c r="G79" i="2"/>
  <c r="G78" i="2"/>
  <c r="G77" i="2"/>
  <c r="G76" i="2"/>
  <c r="G75" i="2"/>
  <c r="G74" i="2"/>
  <c r="G73" i="2"/>
  <c r="G72" i="2"/>
  <c r="G71" i="2"/>
  <c r="G70" i="2"/>
  <c r="G69" i="2"/>
  <c r="G68" i="2"/>
  <c r="G67" i="2"/>
  <c r="G66" i="2"/>
  <c r="G65" i="2"/>
  <c r="G64" i="2"/>
  <c r="G63" i="2"/>
  <c r="G62" i="2"/>
  <c r="G61" i="2"/>
  <c r="G60" i="2"/>
  <c r="G59" i="2"/>
  <c r="G58" i="2"/>
  <c r="G57" i="2"/>
  <c r="G56" i="2"/>
  <c r="G55" i="2"/>
  <c r="G54" i="2"/>
  <c r="G53" i="2"/>
  <c r="G52" i="2"/>
  <c r="G51" i="2"/>
  <c r="G50" i="2"/>
  <c r="G49" i="2"/>
  <c r="G48" i="2"/>
  <c r="G47" i="2"/>
  <c r="G46" i="2"/>
  <c r="G45" i="2"/>
  <c r="G44" i="2"/>
  <c r="G43" i="2"/>
  <c r="G42" i="2"/>
  <c r="G41" i="2"/>
  <c r="G40" i="2"/>
  <c r="G39" i="2"/>
  <c r="G38" i="2"/>
  <c r="G37" i="2"/>
  <c r="G36" i="2"/>
  <c r="G35" i="2"/>
  <c r="G34" i="2"/>
  <c r="G33" i="2"/>
  <c r="G32" i="2"/>
  <c r="G31" i="2"/>
  <c r="G30" i="2"/>
  <c r="G29" i="2"/>
  <c r="G28" i="2"/>
  <c r="G27" i="2"/>
  <c r="L25" i="2"/>
  <c r="L38" i="2" s="1"/>
  <c r="M10" i="2"/>
  <c r="L10" i="2"/>
  <c r="K10" i="2"/>
  <c r="J10" i="2"/>
  <c r="I10" i="2"/>
  <c r="H10" i="2"/>
  <c r="M33" i="3"/>
  <c r="L33" i="3"/>
  <c r="K33" i="3"/>
  <c r="J33" i="3"/>
  <c r="I33" i="3"/>
  <c r="G33" i="3"/>
  <c r="M32" i="3"/>
  <c r="L32" i="3"/>
  <c r="K32" i="3"/>
  <c r="J32" i="3"/>
  <c r="I32" i="3"/>
  <c r="G32" i="3"/>
  <c r="M31" i="3"/>
  <c r="L31" i="3"/>
  <c r="K31" i="3"/>
  <c r="J31" i="3"/>
  <c r="I31" i="3"/>
  <c r="G31" i="3"/>
  <c r="M30" i="3"/>
  <c r="L30" i="3"/>
  <c r="K30" i="3"/>
  <c r="J30" i="3"/>
  <c r="I30" i="3"/>
  <c r="G30" i="3"/>
  <c r="M29" i="3"/>
  <c r="L29" i="3"/>
  <c r="K29" i="3"/>
  <c r="J29" i="3"/>
  <c r="G29" i="3"/>
  <c r="M28" i="3"/>
  <c r="L28" i="3"/>
  <c r="K28" i="3"/>
  <c r="J28" i="3"/>
  <c r="I28" i="3"/>
  <c r="G28" i="3"/>
  <c r="M27" i="3"/>
  <c r="L27" i="3"/>
  <c r="K27" i="3"/>
  <c r="J27" i="3"/>
  <c r="I27" i="3"/>
  <c r="G27" i="3"/>
  <c r="M26" i="3"/>
  <c r="L26" i="3"/>
  <c r="K26" i="3"/>
  <c r="J26" i="3"/>
  <c r="I26" i="3"/>
  <c r="G26" i="3"/>
  <c r="L29" i="2" l="1"/>
  <c r="B8" i="3" s="1"/>
  <c r="B17" i="3"/>
  <c r="L27" i="2"/>
  <c r="B6" i="3" s="1"/>
  <c r="L31" i="2"/>
  <c r="B10" i="3" s="1"/>
  <c r="L35" i="2"/>
  <c r="B14" i="3" s="1"/>
  <c r="L28" i="2"/>
  <c r="B7" i="3" s="1"/>
  <c r="L32" i="2"/>
  <c r="B11" i="3" s="1"/>
  <c r="L36" i="2"/>
  <c r="L33" i="2"/>
  <c r="B12" i="3" s="1"/>
  <c r="L37" i="2"/>
  <c r="L30" i="2"/>
  <c r="B9" i="3" s="1"/>
  <c r="L34" i="2"/>
  <c r="B13" i="3" s="1"/>
  <c r="H9" i="2" l="1"/>
  <c r="H7" i="2"/>
  <c r="B15" i="3"/>
  <c r="H8" i="2"/>
  <c r="B16" i="3"/>
  <c r="I8" i="2" l="1"/>
  <c r="K9" i="2"/>
  <c r="M9" i="2"/>
  <c r="J9" i="2"/>
  <c r="L9" i="2"/>
  <c r="I9" i="2"/>
  <c r="J7" i="2"/>
  <c r="I7" i="2"/>
  <c r="L8" i="2" l="1"/>
  <c r="K8" i="2"/>
  <c r="L7" i="2"/>
  <c r="K7" i="2"/>
  <c r="M8" i="2"/>
  <c r="M7" i="2"/>
  <c r="J8"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Teresa Garces</author>
  </authors>
  <commentList>
    <comment ref="U4" authorId="0" shapeId="0" xr:uid="{00000000-0006-0000-0200-000001000000}">
      <text>
        <r>
          <rPr>
            <b/>
            <sz val="8"/>
            <color indexed="81"/>
            <rFont val="Tahoma"/>
            <family val="2"/>
          </rPr>
          <t>Teresa Garces:</t>
        </r>
        <r>
          <rPr>
            <sz val="8"/>
            <color indexed="81"/>
            <rFont val="Tahoma"/>
            <family val="2"/>
          </rPr>
          <t xml:space="preserve">
Días feriados entre las fechas de solicitud y las de entrega. NO COLOCAR FINES DE SEMANA</t>
        </r>
      </text>
    </comment>
  </commentList>
</comments>
</file>

<file path=xl/sharedStrings.xml><?xml version="1.0" encoding="utf-8"?>
<sst xmlns="http://schemas.openxmlformats.org/spreadsheetml/2006/main" count="270" uniqueCount="111">
  <si>
    <t>Base de Datos</t>
  </si>
  <si>
    <t>Recursos Humanos</t>
  </si>
  <si>
    <t>Página Web</t>
  </si>
  <si>
    <t>Rechazada</t>
  </si>
  <si>
    <t>Procede</t>
  </si>
  <si>
    <t>Row Labels</t>
  </si>
  <si>
    <t>Grand Total</t>
  </si>
  <si>
    <t>Column Labels</t>
  </si>
  <si>
    <t>Count of Tiempo estipulado</t>
  </si>
  <si>
    <t>Dias feriados</t>
  </si>
  <si>
    <t>Feriados</t>
  </si>
  <si>
    <r>
      <t xml:space="preserve">Días feriados
</t>
    </r>
    <r>
      <rPr>
        <b/>
        <sz val="10"/>
        <color theme="1"/>
        <rFont val="Calibri"/>
        <family val="2"/>
        <scheme val="minor"/>
      </rPr>
      <t>(MES/DIA/AÑO)</t>
    </r>
  </si>
  <si>
    <t>MES</t>
  </si>
  <si>
    <t>Referida</t>
  </si>
  <si>
    <t xml:space="preserve">Enero </t>
  </si>
  <si>
    <t>Febrero</t>
  </si>
  <si>
    <t>Marzo</t>
  </si>
  <si>
    <t>Abril</t>
  </si>
  <si>
    <t>Mayo</t>
  </si>
  <si>
    <t>Junio</t>
  </si>
  <si>
    <t>Julio</t>
  </si>
  <si>
    <t>Agosto</t>
  </si>
  <si>
    <t>Septiembre</t>
  </si>
  <si>
    <t>Octubre</t>
  </si>
  <si>
    <t>Noviembre</t>
  </si>
  <si>
    <t>Diciembre</t>
  </si>
  <si>
    <t>A TIEMPO</t>
  </si>
  <si>
    <t>MESES</t>
  </si>
  <si>
    <t>SOLICITUDES RECIBIDAS</t>
  </si>
  <si>
    <t>SOLICITUDES RESPONDIDAS</t>
  </si>
  <si>
    <t>ANTES DE 10 DIAS</t>
  </si>
  <si>
    <t xml:space="preserve"> DE 10 A  15 DIAS </t>
  </si>
  <si>
    <t>REFERIDAS</t>
  </si>
  <si>
    <t>RECHAZADAS</t>
  </si>
  <si>
    <t>TOTAL</t>
  </si>
  <si>
    <t>Mes</t>
  </si>
  <si>
    <t>Año</t>
  </si>
  <si>
    <t>Mes y Año</t>
  </si>
  <si>
    <t>Base de Datos Total</t>
  </si>
  <si>
    <t>A TIEMPO Total</t>
  </si>
  <si>
    <t>TRIMESTRE:</t>
  </si>
  <si>
    <t>Diferida</t>
  </si>
  <si>
    <t>15 días</t>
  </si>
  <si>
    <t>5 días</t>
  </si>
  <si>
    <t>Clasificación solicitud</t>
  </si>
  <si>
    <t>Días de Respuesta</t>
  </si>
  <si>
    <t>Áreas de la TSS</t>
  </si>
  <si>
    <t>DE 10 A 15 DIAS</t>
  </si>
  <si>
    <t>            Cerrada-Completada</t>
  </si>
  <si>
    <r>
      <t xml:space="preserve">         </t>
    </r>
    <r>
      <rPr>
        <b/>
        <sz val="11"/>
        <color theme="1"/>
        <rFont val="Calibri"/>
        <family val="2"/>
        <scheme val="minor"/>
      </rPr>
      <t>Suspendida (detiene el conteo de los días)</t>
    </r>
  </si>
  <si>
    <t>En Proceso -</t>
  </si>
  <si>
    <t>En Proceso -Recibida</t>
  </si>
  <si>
    <t>En Proceso -en espera del departamento correspondiente</t>
  </si>
  <si>
    <t>En Proceso-Preparando documentos</t>
  </si>
  <si>
    <t>En Proceso-Disponible para la entrega</t>
  </si>
  <si>
    <r>
      <t>Cerrada-</t>
    </r>
    <r>
      <rPr>
        <sz val="11"/>
        <color theme="1"/>
        <rFont val="Calibri"/>
        <family val="2"/>
        <scheme val="minor"/>
      </rPr>
      <t>Entregada en la oficina</t>
    </r>
  </si>
  <si>
    <t>Cerrada-plazo de contacto vencido</t>
  </si>
  <si>
    <t>Cerrada-Remitida a otra institución</t>
  </si>
  <si>
    <t>Cerrada-Rechazada</t>
  </si>
  <si>
    <t>Cerrada-enviada por correo</t>
  </si>
  <si>
    <t>Suspendida-Solicitud Incompleta</t>
  </si>
  <si>
    <t>Suspendida-En espera de pago</t>
  </si>
  <si>
    <t>Suspendida-Caso de inconformidad abierto (mediación con DIGEIG)</t>
  </si>
  <si>
    <t>Suspendida-Ciudadano no contactado</t>
  </si>
  <si>
    <t>En Proceso-recopilando información</t>
  </si>
  <si>
    <t>3 días</t>
  </si>
  <si>
    <t>Dirección de Asistencia al Empleador</t>
  </si>
  <si>
    <t>Dirección Jurídica</t>
  </si>
  <si>
    <t>Dirección de Tecnologías de la Información y Comunicación</t>
  </si>
  <si>
    <t>Dirección Administrativa</t>
  </si>
  <si>
    <t>Dirección de Recursos Humanos</t>
  </si>
  <si>
    <t>Dirección de Finanzas</t>
  </si>
  <si>
    <t>Dirección de Planificación y Desarrollo</t>
  </si>
  <si>
    <t>Dirección de Supervisión y auditoría</t>
  </si>
  <si>
    <t>Oficina de Acceso a la Información</t>
  </si>
  <si>
    <t>Departamento de Control y Análisis de las Operaciones</t>
  </si>
  <si>
    <t>Departamento de Fiscalización Interna</t>
  </si>
  <si>
    <t>Tiempo por tipo</t>
  </si>
  <si>
    <t>Estatus de la Respuesta</t>
  </si>
  <si>
    <t>Prorroga Excepcional</t>
  </si>
  <si>
    <t>No procede</t>
  </si>
  <si>
    <t xml:space="preserve">Rechazada </t>
  </si>
  <si>
    <t>Respuesta</t>
  </si>
  <si>
    <t>Otros</t>
  </si>
  <si>
    <t/>
  </si>
  <si>
    <t xml:space="preserve"> Total</t>
  </si>
  <si>
    <t>Enero  2021</t>
  </si>
  <si>
    <t>Enero  2021 Total</t>
  </si>
  <si>
    <t>Febrero 2021</t>
  </si>
  <si>
    <t>#VALUE!</t>
  </si>
  <si>
    <t>Febrero 2021 Total</t>
  </si>
  <si>
    <t>Marzo 2021</t>
  </si>
  <si>
    <t>Marzo 2021 Total</t>
  </si>
  <si>
    <t xml:space="preserve">Prorroga </t>
  </si>
  <si>
    <t>prorroga</t>
  </si>
  <si>
    <t>(blank)</t>
  </si>
  <si>
    <t>(blank) Total</t>
  </si>
  <si>
    <t>Prorroga  Total</t>
  </si>
  <si>
    <t>prorroga Total</t>
  </si>
  <si>
    <t xml:space="preserve">CANTIDAD DE SOLICITUDES RECIBIDAS Y RESPONDIDAS A TRAVÉS DE LA OFICINA DE ACCESO A LA INFORMACIÓN (OAI)        </t>
  </si>
  <si>
    <t>FUERA DE PLAZO</t>
  </si>
  <si>
    <t xml:space="preserve">TESORERIA DE LA SEGURIDAD SOCIAL </t>
  </si>
  <si>
    <t>Enero</t>
  </si>
  <si>
    <t>Solicitudes Recibidas</t>
  </si>
  <si>
    <t>Atendidas en 10 dias</t>
  </si>
  <si>
    <t>Atendidas 10 - 15 dias</t>
  </si>
  <si>
    <t>Referidas</t>
  </si>
  <si>
    <t>Rechazadas</t>
  </si>
  <si>
    <t xml:space="preserve">Abrl  </t>
  </si>
  <si>
    <t xml:space="preserve">Junio </t>
  </si>
  <si>
    <t>Fuera de plazo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</si>
</sst>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b/>
      <sz val="11"/>
      <color theme="1"/>
      <name val="Calibri"/>
      <family val="2"/>
      <scheme val="minor"/>
    </font>
    <font>
      <b/>
      <sz val="10"/>
      <color theme="1"/>
      <name val="Calibri"/>
      <family val="2"/>
      <scheme val="minor"/>
    </font>
    <font>
      <sz val="8"/>
      <color indexed="81"/>
      <name val="Tahoma"/>
      <family val="2"/>
    </font>
    <font>
      <b/>
      <sz val="8"/>
      <color indexed="81"/>
      <name val="Tahoma"/>
      <family val="2"/>
    </font>
    <font>
      <b/>
      <sz val="11"/>
      <name val="Calibri"/>
      <family val="2"/>
      <scheme val="minor"/>
    </font>
    <font>
      <b/>
      <sz val="11"/>
      <color theme="0"/>
      <name val="Calibri"/>
      <family val="2"/>
      <scheme val="minor"/>
    </font>
    <font>
      <sz val="11"/>
      <color theme="0"/>
      <name val="Calibri"/>
      <family val="2"/>
      <scheme val="minor"/>
    </font>
    <font>
      <sz val="11"/>
      <name val="Calibri"/>
      <family val="2"/>
      <scheme val="minor"/>
    </font>
    <font>
      <sz val="8"/>
      <color rgb="FF000000"/>
      <name val="Tahoma"/>
      <family val="2"/>
    </font>
    <font>
      <sz val="11"/>
      <color rgb="FFFF0000"/>
      <name val="Calibri"/>
      <family val="2"/>
      <scheme val="minor"/>
    </font>
    <font>
      <b/>
      <sz val="20"/>
      <color theme="1"/>
      <name val="Century Gothic"/>
      <family val="2"/>
    </font>
    <font>
      <sz val="11"/>
      <color theme="1"/>
      <name val="Calibri Light"/>
      <family val="2"/>
    </font>
    <font>
      <b/>
      <sz val="12"/>
      <color theme="0"/>
      <name val="Calibri Light"/>
      <family val="2"/>
    </font>
    <font>
      <b/>
      <sz val="12"/>
      <color theme="1"/>
      <name val="Calibri Light"/>
      <family val="2"/>
    </font>
    <font>
      <sz val="12"/>
      <color theme="1"/>
      <name val="Calibri Light"/>
      <family val="2"/>
    </font>
    <font>
      <sz val="12"/>
      <color theme="0"/>
      <name val="Calibri Light"/>
      <family val="2"/>
    </font>
    <font>
      <b/>
      <sz val="11"/>
      <name val="Calibri Light"/>
      <family val="2"/>
    </font>
    <font>
      <sz val="11"/>
      <name val="Calibri Light"/>
      <family val="2"/>
    </font>
    <font>
      <sz val="8"/>
      <name val="Calibri"/>
      <family val="2"/>
      <scheme val="minor"/>
    </font>
  </fonts>
  <fills count="9">
    <fill>
      <patternFill patternType="none"/>
    </fill>
    <fill>
      <patternFill patternType="gray125"/>
    </fill>
    <fill>
      <patternFill patternType="solid">
        <fgColor theme="3" tint="0.79998168889431442"/>
        <bgColor indexed="64"/>
      </patternFill>
    </fill>
    <fill>
      <patternFill patternType="solid">
        <fgColor theme="3" tint="-0.249977111117893"/>
        <bgColor indexed="64"/>
      </patternFill>
    </fill>
    <fill>
      <patternFill patternType="solid">
        <fgColor theme="0"/>
        <bgColor indexed="64"/>
      </patternFill>
    </fill>
    <fill>
      <patternFill patternType="solid">
        <fgColor theme="4" tint="-0.499984740745262"/>
        <bgColor indexed="64"/>
      </patternFill>
    </fill>
    <fill>
      <patternFill patternType="solid">
        <fgColor theme="3" tint="-0.499984740745262"/>
        <bgColor indexed="64"/>
      </patternFill>
    </fill>
    <fill>
      <patternFill patternType="solid">
        <fgColor rgb="FF002060"/>
        <bgColor indexed="64"/>
      </patternFill>
    </fill>
    <fill>
      <patternFill patternType="solid">
        <fgColor theme="0" tint="-4.9989318521683403E-2"/>
        <bgColor indexed="64"/>
      </patternFill>
    </fill>
  </fills>
  <borders count="18">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diagonal/>
    </border>
    <border>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bottom/>
      <diagonal/>
    </border>
    <border>
      <left/>
      <right style="medium">
        <color indexed="64"/>
      </right>
      <top/>
      <bottom/>
      <diagonal/>
    </border>
  </borders>
  <cellStyleXfs count="1">
    <xf numFmtId="0" fontId="0" fillId="0" borderId="0"/>
  </cellStyleXfs>
  <cellXfs count="76">
    <xf numFmtId="0" fontId="0" fillId="0" borderId="0" xfId="0"/>
    <xf numFmtId="14" fontId="0" fillId="0" borderId="0" xfId="0" applyNumberFormat="1"/>
    <xf numFmtId="0" fontId="0" fillId="0" borderId="0" xfId="0" pivotButton="1"/>
    <xf numFmtId="0" fontId="0" fillId="0" borderId="0" xfId="0" applyNumberFormat="1" applyAlignment="1">
      <alignment horizontal="center"/>
    </xf>
    <xf numFmtId="0" fontId="0" fillId="0" borderId="0" xfId="0" applyAlignment="1">
      <alignment horizontal="left" indent="1"/>
    </xf>
    <xf numFmtId="0" fontId="0" fillId="0" borderId="0" xfId="0" applyAlignment="1">
      <alignment vertical="center"/>
    </xf>
    <xf numFmtId="1" fontId="0" fillId="0" borderId="0" xfId="0" applyNumberFormat="1" applyAlignment="1">
      <alignment horizontal="left"/>
    </xf>
    <xf numFmtId="0" fontId="0" fillId="0" borderId="0" xfId="0" applyAlignment="1">
      <alignment horizontal="left" indent="2"/>
    </xf>
    <xf numFmtId="0" fontId="7" fillId="5" borderId="0" xfId="0" applyFont="1" applyFill="1" applyAlignment="1">
      <alignment horizontal="center" vertical="center"/>
    </xf>
    <xf numFmtId="0" fontId="0" fillId="0" borderId="0" xfId="0" applyProtection="1"/>
    <xf numFmtId="0" fontId="1" fillId="0" borderId="0" xfId="0" applyFont="1" applyAlignment="1" applyProtection="1">
      <alignment horizontal="center" wrapText="1"/>
    </xf>
    <xf numFmtId="0" fontId="0" fillId="0" borderId="0" xfId="0" applyAlignment="1" applyProtection="1"/>
    <xf numFmtId="0" fontId="1" fillId="2" borderId="3" xfId="0" applyFont="1" applyFill="1" applyBorder="1" applyAlignment="1" applyProtection="1">
      <alignment horizontal="center" vertical="center" wrapText="1"/>
    </xf>
    <xf numFmtId="0" fontId="0" fillId="0" borderId="1" xfId="0" applyBorder="1" applyAlignment="1">
      <alignment horizontal="center" vertical="center" wrapText="1"/>
    </xf>
    <xf numFmtId="0" fontId="6" fillId="0" borderId="0" xfId="0" applyFont="1" applyFill="1" applyBorder="1" applyProtection="1"/>
    <xf numFmtId="0" fontId="6" fillId="0" borderId="0" xfId="0" applyFont="1" applyFill="1" applyBorder="1" applyAlignment="1" applyProtection="1">
      <alignment horizontal="center" vertical="center"/>
    </xf>
    <xf numFmtId="0" fontId="7" fillId="0" borderId="0" xfId="0" applyFont="1" applyFill="1" applyBorder="1" applyAlignment="1" applyProtection="1">
      <alignment horizontal="center" vertical="center"/>
    </xf>
    <xf numFmtId="0" fontId="8" fillId="0" borderId="0" xfId="0" applyFont="1" applyFill="1" applyBorder="1" applyAlignment="1" applyProtection="1">
      <alignment horizontal="center" vertical="center"/>
    </xf>
    <xf numFmtId="0" fontId="5" fillId="0" borderId="0" xfId="0" applyFont="1" applyFill="1" applyBorder="1" applyAlignment="1" applyProtection="1">
      <alignment horizontal="center" vertical="center"/>
    </xf>
    <xf numFmtId="0" fontId="0" fillId="0" borderId="6" xfId="0" applyBorder="1"/>
    <xf numFmtId="14" fontId="0" fillId="0" borderId="7" xfId="0" applyNumberFormat="1" applyBorder="1"/>
    <xf numFmtId="0" fontId="0" fillId="0" borderId="0" xfId="0" applyBorder="1"/>
    <xf numFmtId="14" fontId="0" fillId="0" borderId="8" xfId="0" applyNumberFormat="1" applyBorder="1"/>
    <xf numFmtId="0" fontId="0" fillId="0" borderId="8" xfId="0" applyBorder="1"/>
    <xf numFmtId="0" fontId="0" fillId="0" borderId="5" xfId="0" applyBorder="1"/>
    <xf numFmtId="0" fontId="0" fillId="0" borderId="9" xfId="0" applyBorder="1"/>
    <xf numFmtId="0" fontId="6" fillId="5" borderId="0" xfId="0" applyFont="1" applyFill="1" applyBorder="1" applyAlignment="1" applyProtection="1">
      <alignment horizontal="center" vertical="center"/>
    </xf>
    <xf numFmtId="0" fontId="6" fillId="5" borderId="0" xfId="0" applyFont="1" applyFill="1" applyAlignment="1" applyProtection="1">
      <alignment horizontal="center"/>
    </xf>
    <xf numFmtId="0" fontId="6" fillId="5" borderId="0" xfId="0" applyFont="1" applyFill="1" applyAlignment="1" applyProtection="1">
      <alignment horizontal="center" vertical="center"/>
    </xf>
    <xf numFmtId="0" fontId="0" fillId="0" borderId="0" xfId="0" applyBorder="1" applyProtection="1"/>
    <xf numFmtId="0" fontId="1" fillId="0" borderId="0" xfId="0" applyFont="1" applyAlignment="1">
      <alignment vertical="center"/>
    </xf>
    <xf numFmtId="0" fontId="6" fillId="3" borderId="1" xfId="0" applyFont="1" applyFill="1" applyBorder="1" applyAlignment="1">
      <alignment horizontal="center" vertical="center" wrapText="1"/>
    </xf>
    <xf numFmtId="0" fontId="0" fillId="0" borderId="1" xfId="0" applyBorder="1"/>
    <xf numFmtId="0" fontId="10" fillId="0" borderId="0" xfId="0" applyFont="1" applyProtection="1"/>
    <xf numFmtId="0" fontId="0" fillId="0" borderId="0" xfId="0" applyAlignment="1">
      <alignment horizontal="left" vertical="center" indent="5"/>
    </xf>
    <xf numFmtId="0" fontId="1" fillId="0" borderId="0" xfId="0" applyFont="1" applyAlignment="1">
      <alignment horizontal="left" vertical="center" indent="5"/>
    </xf>
    <xf numFmtId="14" fontId="0" fillId="0" borderId="0" xfId="0" applyNumberFormat="1" applyFill="1" applyBorder="1" applyAlignment="1" applyProtection="1">
      <alignment horizontal="center"/>
    </xf>
    <xf numFmtId="14" fontId="0" fillId="0" borderId="0" xfId="0" applyNumberFormat="1" applyFill="1" applyBorder="1" applyAlignment="1" applyProtection="1">
      <alignment horizontal="center" vertical="center"/>
    </xf>
    <xf numFmtId="0" fontId="6" fillId="6" borderId="0" xfId="0" applyFont="1" applyFill="1" applyAlignment="1">
      <alignment horizontal="left" vertical="center" indent="5"/>
    </xf>
    <xf numFmtId="0" fontId="0" fillId="0" borderId="0" xfId="0" applyAlignment="1" applyProtection="1">
      <alignment wrapText="1"/>
    </xf>
    <xf numFmtId="0" fontId="13" fillId="7" borderId="12" xfId="0" applyFont="1" applyFill="1" applyBorder="1" applyAlignment="1" applyProtection="1">
      <alignment horizontal="center" vertical="center"/>
      <protection locked="0"/>
    </xf>
    <xf numFmtId="0" fontId="13" fillId="7" borderId="13" xfId="0" applyFont="1" applyFill="1" applyBorder="1" applyAlignment="1" applyProtection="1">
      <alignment horizontal="center" vertical="center"/>
    </xf>
    <xf numFmtId="0" fontId="13" fillId="7" borderId="14" xfId="0" applyFont="1" applyFill="1" applyBorder="1" applyAlignment="1" applyProtection="1">
      <alignment horizontal="center" vertical="center"/>
    </xf>
    <xf numFmtId="0" fontId="14" fillId="8" borderId="14" xfId="0" applyFont="1" applyFill="1" applyBorder="1" applyAlignment="1" applyProtection="1">
      <alignment horizontal="center"/>
    </xf>
    <xf numFmtId="0" fontId="14" fillId="8" borderId="1" xfId="0" applyFont="1" applyFill="1" applyBorder="1" applyAlignment="1" applyProtection="1">
      <alignment horizontal="center"/>
    </xf>
    <xf numFmtId="0" fontId="14" fillId="8" borderId="11" xfId="0" applyFont="1" applyFill="1" applyBorder="1" applyProtection="1"/>
    <xf numFmtId="0" fontId="15" fillId="4" borderId="8" xfId="0" applyFont="1" applyFill="1" applyBorder="1" applyAlignment="1" applyProtection="1">
      <alignment horizontal="center" vertical="center"/>
    </xf>
    <xf numFmtId="0" fontId="15" fillId="4" borderId="4" xfId="0" applyFont="1" applyFill="1" applyBorder="1" applyAlignment="1" applyProtection="1">
      <alignment horizontal="center" vertical="center"/>
    </xf>
    <xf numFmtId="0" fontId="15" fillId="4" borderId="8" xfId="0" applyFont="1" applyFill="1" applyBorder="1" applyAlignment="1" applyProtection="1">
      <alignment horizontal="center"/>
    </xf>
    <xf numFmtId="0" fontId="14" fillId="8" borderId="4" xfId="0" applyFont="1" applyFill="1" applyBorder="1" applyProtection="1"/>
    <xf numFmtId="0" fontId="15" fillId="0" borderId="4" xfId="0" applyFont="1" applyBorder="1" applyAlignment="1" applyProtection="1">
      <alignment horizontal="center"/>
    </xf>
    <xf numFmtId="0" fontId="15" fillId="0" borderId="8" xfId="0" applyFont="1" applyBorder="1" applyAlignment="1" applyProtection="1">
      <alignment horizontal="center"/>
    </xf>
    <xf numFmtId="0" fontId="15" fillId="4" borderId="8" xfId="0" applyFont="1" applyFill="1" applyBorder="1" applyAlignment="1">
      <alignment horizontal="center" vertical="center"/>
    </xf>
    <xf numFmtId="0" fontId="15" fillId="4" borderId="4" xfId="0" applyFont="1" applyFill="1" applyBorder="1" applyAlignment="1">
      <alignment horizontal="center" vertical="center"/>
    </xf>
    <xf numFmtId="0" fontId="15" fillId="0" borderId="4" xfId="0" applyFont="1" applyBorder="1" applyAlignment="1">
      <alignment horizontal="center"/>
    </xf>
    <xf numFmtId="0" fontId="13" fillId="7" borderId="10" xfId="0" applyFont="1" applyFill="1" applyBorder="1" applyProtection="1"/>
    <xf numFmtId="0" fontId="13" fillId="7" borderId="5" xfId="0" applyFont="1" applyFill="1" applyBorder="1" applyAlignment="1" applyProtection="1">
      <alignment horizontal="center" vertical="center"/>
    </xf>
    <xf numFmtId="0" fontId="13" fillId="7" borderId="9" xfId="0" applyFont="1" applyFill="1" applyBorder="1" applyAlignment="1" applyProtection="1">
      <alignment horizontal="center" vertical="center"/>
    </xf>
    <xf numFmtId="0" fontId="13" fillId="7" borderId="2" xfId="0" applyFont="1" applyFill="1" applyBorder="1" applyAlignment="1" applyProtection="1">
      <alignment horizontal="center" vertical="center"/>
    </xf>
    <xf numFmtId="0" fontId="16" fillId="7" borderId="2" xfId="0" applyFont="1" applyFill="1" applyBorder="1" applyAlignment="1" applyProtection="1">
      <alignment horizontal="center" vertical="center"/>
    </xf>
    <xf numFmtId="0" fontId="17" fillId="0" borderId="0" xfId="0" applyFont="1" applyFill="1" applyBorder="1" applyAlignment="1" applyProtection="1">
      <alignment horizontal="left" vertical="center"/>
    </xf>
    <xf numFmtId="0" fontId="12" fillId="0" borderId="0" xfId="0" applyFont="1" applyProtection="1"/>
    <xf numFmtId="0" fontId="18" fillId="0" borderId="0" xfId="0" applyFont="1" applyFill="1" applyBorder="1" applyAlignment="1" applyProtection="1">
      <alignment horizontal="center" vertical="center"/>
    </xf>
    <xf numFmtId="0" fontId="15" fillId="0" borderId="8" xfId="0" applyFont="1" applyBorder="1" applyAlignment="1">
      <alignment horizontal="center"/>
    </xf>
    <xf numFmtId="0" fontId="15" fillId="4" borderId="16" xfId="0" applyFont="1" applyFill="1" applyBorder="1" applyAlignment="1">
      <alignment horizontal="center"/>
    </xf>
    <xf numFmtId="0" fontId="15" fillId="0" borderId="17" xfId="0" applyFont="1" applyBorder="1" applyAlignment="1">
      <alignment horizontal="center"/>
    </xf>
    <xf numFmtId="17" fontId="0" fillId="0" borderId="0" xfId="0" applyNumberFormat="1" applyBorder="1"/>
    <xf numFmtId="0" fontId="0" fillId="4" borderId="4" xfId="0" applyFill="1" applyBorder="1" applyAlignment="1">
      <alignment horizontal="center" vertical="center"/>
    </xf>
    <xf numFmtId="0" fontId="0" fillId="0" borderId="17" xfId="0" applyBorder="1" applyAlignment="1">
      <alignment horizontal="center"/>
    </xf>
    <xf numFmtId="0" fontId="11" fillId="0" borderId="0" xfId="0" applyFont="1" applyAlignment="1" applyProtection="1">
      <alignment horizontal="center" vertical="center" wrapText="1"/>
    </xf>
    <xf numFmtId="0" fontId="1" fillId="0" borderId="0" xfId="0" applyFont="1" applyBorder="1" applyAlignment="1" applyProtection="1">
      <alignment horizontal="center"/>
    </xf>
    <xf numFmtId="0" fontId="13" fillId="7" borderId="15" xfId="0" applyFont="1" applyFill="1" applyBorder="1" applyAlignment="1" applyProtection="1">
      <alignment horizontal="center" vertical="center"/>
    </xf>
    <xf numFmtId="0" fontId="13" fillId="7" borderId="14" xfId="0" applyFont="1" applyFill="1" applyBorder="1" applyAlignment="1" applyProtection="1">
      <alignment horizontal="center" vertical="center"/>
    </xf>
    <xf numFmtId="0" fontId="6" fillId="6" borderId="1" xfId="0" applyFont="1" applyFill="1" applyBorder="1" applyAlignment="1">
      <alignment horizontal="center"/>
    </xf>
    <xf numFmtId="0" fontId="0" fillId="0" borderId="0" xfId="0" applyFill="1" applyBorder="1"/>
    <xf numFmtId="0" fontId="15" fillId="0" borderId="0" xfId="0" applyFont="1" applyBorder="1" applyAlignment="1" applyProtection="1">
      <alignment horizontal="center"/>
    </xf>
  </cellXfs>
  <cellStyles count="1">
    <cellStyle name="Normal" xfId="0" builtinId="0"/>
  </cellStyles>
  <dxfs count="2">
    <dxf>
      <alignment horizontal="center" readingOrder="0"/>
    </dxf>
    <dxf>
      <alignment horizontal="center" readingOrder="0"/>
    </dxf>
  </dxfs>
  <tableStyles count="0" defaultTableStyle="TableStyleMedium2" defaultPivotStyle="PivotStyleLight16"/>
  <colors>
    <mruColors>
      <color rgb="FF99FFCC"/>
      <color rgb="FF993300"/>
      <color rgb="FFFF9933"/>
      <color rgb="FFFF66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pivotCacheDefinition" Target="pivotCache/pivotCacheDefinition2.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pivotCacheDefinition" Target="pivotCache/pivotCacheDefinition1.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customXml" Target="../customXml/item4.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800" b="1" i="0" u="none" strike="noStrike" kern="1200" baseline="0">
                <a:solidFill>
                  <a:schemeClr val="tx1"/>
                </a:solidFill>
                <a:latin typeface="Calibri Light" panose="020F0302020204030204" pitchFamily="34" charset="0"/>
                <a:ea typeface="+mn-ea"/>
                <a:cs typeface="Calibri Light" panose="020F0302020204030204" pitchFamily="34" charset="0"/>
              </a:defRPr>
            </a:pPr>
            <a:r>
              <a:rPr lang="es-DO">
                <a:latin typeface="Calibri Light" panose="020F0302020204030204" pitchFamily="34" charset="0"/>
                <a:cs typeface="Calibri Light" panose="020F0302020204030204" pitchFamily="34" charset="0"/>
              </a:rPr>
              <a:t>Solicitud de Información Pública</a:t>
            </a:r>
          </a:p>
        </c:rich>
      </c:tx>
      <c:overlay val="0"/>
      <c:spPr>
        <a:noFill/>
        <a:ln>
          <a:noFill/>
        </a:ln>
        <a:effectLst/>
      </c:spPr>
      <c:txPr>
        <a:bodyPr rot="0" spcFirstLastPara="1" vertOverflow="ellipsis" vert="horz" wrap="square" anchor="ctr" anchorCtr="1"/>
        <a:lstStyle/>
        <a:p>
          <a:pPr>
            <a:defRPr sz="1800" b="1" i="0" u="none" strike="noStrike" kern="1200" baseline="0">
              <a:solidFill>
                <a:schemeClr val="tx1"/>
              </a:solidFill>
              <a:latin typeface="Calibri Light" panose="020F0302020204030204" pitchFamily="34" charset="0"/>
              <a:ea typeface="+mn-ea"/>
              <a:cs typeface="Calibri Light" panose="020F0302020204030204" pitchFamily="34" charset="0"/>
            </a:defRPr>
          </a:pPr>
          <a:endParaRPr lang="es-DO"/>
        </a:p>
      </c:txPr>
    </c:title>
    <c:autoTitleDeleted val="0"/>
    <c:plotArea>
      <c:layout/>
      <c:barChart>
        <c:barDir val="col"/>
        <c:grouping val="clustered"/>
        <c:varyColors val="0"/>
        <c:ser>
          <c:idx val="0"/>
          <c:order val="0"/>
          <c:tx>
            <c:strRef>
              <c:f>'DATA VALIDATION'!$I$6</c:f>
              <c:strCache>
                <c:ptCount val="1"/>
                <c:pt idx="0">
                  <c:v>SOLICITUDES RECIBIDAS</c:v>
                </c:pt>
              </c:strCache>
            </c:strRef>
          </c:tx>
          <c:spPr>
            <a:gradFill rotWithShape="1">
              <a:gsLst>
                <a:gs pos="0">
                  <a:schemeClr val="accent1">
                    <a:shade val="51000"/>
                    <a:satMod val="130000"/>
                  </a:schemeClr>
                </a:gs>
                <a:gs pos="80000">
                  <a:schemeClr val="accent1">
                    <a:shade val="93000"/>
                    <a:satMod val="130000"/>
                  </a:schemeClr>
                </a:gs>
                <a:gs pos="100000">
                  <a:schemeClr val="accent1">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'DATA VALIDATION'!$H$7:$H$9</c:f>
              <c:strCache>
                <c:ptCount val="3"/>
                <c:pt idx="0">
                  <c:v>Julio 2022</c:v>
                </c:pt>
                <c:pt idx="1">
                  <c:v>Agosto 2022</c:v>
                </c:pt>
                <c:pt idx="2">
                  <c:v>Septiembre 2022</c:v>
                </c:pt>
              </c:strCache>
            </c:strRef>
          </c:cat>
          <c:val>
            <c:numRef>
              <c:f>'DATA VALIDATION'!$I$7:$I$9</c:f>
              <c:numCache>
                <c:formatCode>General</c:formatCode>
                <c:ptCount val="3"/>
                <c:pt idx="0">
                  <c:v>3</c:v>
                </c:pt>
                <c:pt idx="1">
                  <c:v>4</c:v>
                </c:pt>
                <c:pt idx="2">
                  <c:v>18</c:v>
                </c:pt>
              </c:numCache>
            </c:numRef>
          </c:val>
          <c:extLst>
            <c:ext xmlns:c16="http://schemas.microsoft.com/office/drawing/2014/chart" uri="{C3380CC4-5D6E-409C-BE32-E72D297353CC}">
              <c16:uniqueId val="{00000000-1AF4-4529-89CC-2777A7B8A1CE}"/>
            </c:ext>
          </c:extLst>
        </c:ser>
        <c:ser>
          <c:idx val="1"/>
          <c:order val="1"/>
          <c:tx>
            <c:strRef>
              <c:f>'DATA VALIDATION'!$J$6</c:f>
              <c:strCache>
                <c:ptCount val="1"/>
                <c:pt idx="0">
                  <c:v>ANTES DE 10 DIAS</c:v>
                </c:pt>
              </c:strCache>
            </c:strRef>
          </c:tx>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'DATA VALIDATION'!$H$7:$H$9</c:f>
              <c:strCache>
                <c:ptCount val="3"/>
                <c:pt idx="0">
                  <c:v>Julio 2022</c:v>
                </c:pt>
                <c:pt idx="1">
                  <c:v>Agosto 2022</c:v>
                </c:pt>
                <c:pt idx="2">
                  <c:v>Septiembre 2022</c:v>
                </c:pt>
              </c:strCache>
            </c:strRef>
          </c:cat>
          <c:val>
            <c:numRef>
              <c:f>'DATA VALIDATION'!$J$7:$J$9</c:f>
              <c:numCache>
                <c:formatCode>General</c:formatCode>
                <c:ptCount val="3"/>
                <c:pt idx="0">
                  <c:v>1</c:v>
                </c:pt>
                <c:pt idx="1">
                  <c:v>2</c:v>
                </c:pt>
                <c:pt idx="2">
                  <c:v>2</c:v>
                </c:pt>
              </c:numCache>
            </c:numRef>
          </c:val>
          <c:extLst>
            <c:ext xmlns:c16="http://schemas.microsoft.com/office/drawing/2014/chart" uri="{C3380CC4-5D6E-409C-BE32-E72D297353CC}">
              <c16:uniqueId val="{00000001-1AF4-4529-89CC-2777A7B8A1CE}"/>
            </c:ext>
          </c:extLst>
        </c:ser>
        <c:ser>
          <c:idx val="2"/>
          <c:order val="2"/>
          <c:tx>
            <c:strRef>
              <c:f>'DATA VALIDATION'!$K$6</c:f>
              <c:strCache>
                <c:ptCount val="1"/>
                <c:pt idx="0">
                  <c:v> DE 10 A  15 DIAS </c:v>
                </c:pt>
              </c:strCache>
            </c:strRef>
          </c:tx>
          <c:spPr>
            <a:gradFill rotWithShape="1">
              <a:gsLst>
                <a:gs pos="0">
                  <a:schemeClr val="accent5">
                    <a:shade val="51000"/>
                    <a:satMod val="130000"/>
                  </a:schemeClr>
                </a:gs>
                <a:gs pos="80000">
                  <a:schemeClr val="accent5">
                    <a:shade val="93000"/>
                    <a:satMod val="130000"/>
                  </a:schemeClr>
                </a:gs>
                <a:gs pos="100000">
                  <a:schemeClr val="accent5">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'DATA VALIDATION'!$H$7:$H$9</c:f>
              <c:strCache>
                <c:ptCount val="3"/>
                <c:pt idx="0">
                  <c:v>Julio 2022</c:v>
                </c:pt>
                <c:pt idx="1">
                  <c:v>Agosto 2022</c:v>
                </c:pt>
                <c:pt idx="2">
                  <c:v>Septiembre 2022</c:v>
                </c:pt>
              </c:strCache>
            </c:strRef>
          </c:cat>
          <c:val>
            <c:numRef>
              <c:f>'DATA VALIDATION'!$K$7:$K$9</c:f>
              <c:numCache>
                <c:formatCode>General</c:formatCode>
                <c:ptCount val="3"/>
                <c:pt idx="0">
                  <c:v>1</c:v>
                </c:pt>
                <c:pt idx="1">
                  <c:v>0</c:v>
                </c:pt>
                <c:pt idx="2">
                  <c:v>8</c:v>
                </c:pt>
              </c:numCache>
            </c:numRef>
          </c:val>
          <c:extLst>
            <c:ext xmlns:c16="http://schemas.microsoft.com/office/drawing/2014/chart" uri="{C3380CC4-5D6E-409C-BE32-E72D297353CC}">
              <c16:uniqueId val="{00000002-1AF4-4529-89CC-2777A7B8A1CE}"/>
            </c:ext>
          </c:extLst>
        </c:ser>
        <c:ser>
          <c:idx val="3"/>
          <c:order val="3"/>
          <c:tx>
            <c:strRef>
              <c:f>'DATA VALIDATION'!$L$6</c:f>
              <c:strCache>
                <c:ptCount val="1"/>
                <c:pt idx="0">
                  <c:v>REFERIDAS</c:v>
                </c:pt>
              </c:strCache>
            </c:strRef>
          </c:tx>
          <c:spPr>
            <a:gradFill rotWithShape="1">
              <a:gsLst>
                <a:gs pos="0">
                  <a:schemeClr val="accent1">
                    <a:lumMod val="60000"/>
                    <a:shade val="51000"/>
                    <a:satMod val="130000"/>
                  </a:schemeClr>
                </a:gs>
                <a:gs pos="80000">
                  <a:schemeClr val="accent1">
                    <a:lumMod val="60000"/>
                    <a:shade val="93000"/>
                    <a:satMod val="130000"/>
                  </a:schemeClr>
                </a:gs>
                <a:gs pos="100000">
                  <a:schemeClr val="accent1">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'DATA VALIDATION'!$H$7:$H$9</c:f>
              <c:strCache>
                <c:ptCount val="3"/>
                <c:pt idx="0">
                  <c:v>Julio 2022</c:v>
                </c:pt>
                <c:pt idx="1">
                  <c:v>Agosto 2022</c:v>
                </c:pt>
                <c:pt idx="2">
                  <c:v>Septiembre 2022</c:v>
                </c:pt>
              </c:strCache>
            </c:strRef>
          </c:cat>
          <c:val>
            <c:numRef>
              <c:f>'DATA VALIDATION'!$L$7:$L$9</c:f>
              <c:numCache>
                <c:formatCode>General</c:formatCode>
                <c:ptCount val="3"/>
                <c:pt idx="0">
                  <c:v>0</c:v>
                </c:pt>
                <c:pt idx="1">
                  <c:v>1</c:v>
                </c:pt>
                <c:pt idx="2">
                  <c:v>8</c:v>
                </c:pt>
              </c:numCache>
            </c:numRef>
          </c:val>
          <c:extLst>
            <c:ext xmlns:c16="http://schemas.microsoft.com/office/drawing/2014/chart" uri="{C3380CC4-5D6E-409C-BE32-E72D297353CC}">
              <c16:uniqueId val="{00000003-1AF4-4529-89CC-2777A7B8A1CE}"/>
            </c:ext>
          </c:extLst>
        </c:ser>
        <c:ser>
          <c:idx val="4"/>
          <c:order val="4"/>
          <c:tx>
            <c:strRef>
              <c:f>'DATA VALIDATION'!$M$6</c:f>
              <c:strCache>
                <c:ptCount val="1"/>
                <c:pt idx="0">
                  <c:v>RECHAZADAS</c:v>
                </c:pt>
              </c:strCache>
            </c:strRef>
          </c:tx>
          <c:spPr>
            <a:gradFill rotWithShape="1">
              <a:gsLst>
                <a:gs pos="0">
                  <a:schemeClr val="accent3">
                    <a:lumMod val="60000"/>
                    <a:shade val="51000"/>
                    <a:satMod val="130000"/>
                  </a:schemeClr>
                </a:gs>
                <a:gs pos="80000">
                  <a:schemeClr val="accent3">
                    <a:lumMod val="60000"/>
                    <a:shade val="93000"/>
                    <a:satMod val="130000"/>
                  </a:schemeClr>
                </a:gs>
                <a:gs pos="100000">
                  <a:schemeClr val="accent3">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cat>
            <c:strRef>
              <c:f>'DATA VALIDATION'!$H$7:$H$9</c:f>
              <c:strCache>
                <c:ptCount val="3"/>
                <c:pt idx="0">
                  <c:v>Julio 2022</c:v>
                </c:pt>
                <c:pt idx="1">
                  <c:v>Agosto 2022</c:v>
                </c:pt>
                <c:pt idx="2">
                  <c:v>Septiembre 2022</c:v>
                </c:pt>
              </c:strCache>
            </c:strRef>
          </c:cat>
          <c:val>
            <c:numRef>
              <c:f>'DATA VALIDATION'!$M$7:$M$9</c:f>
              <c:numCache>
                <c:formatCode>General</c:formatCode>
                <c:ptCount val="3"/>
                <c:pt idx="0">
                  <c:v>1</c:v>
                </c:pt>
                <c:pt idx="1">
                  <c:v>1</c:v>
                </c:pt>
                <c:pt idx="2">
                  <c:v>1</c:v>
                </c:pt>
              </c:numCache>
            </c:numRef>
          </c:val>
          <c:extLst>
            <c:ext xmlns:c16="http://schemas.microsoft.com/office/drawing/2014/chart" uri="{C3380CC4-5D6E-409C-BE32-E72D297353CC}">
              <c16:uniqueId val="{00000004-1AF4-4529-89CC-2777A7B8A1CE}"/>
            </c:ext>
          </c:extLst>
        </c:ser>
        <c:ser>
          <c:idx val="5"/>
          <c:order val="5"/>
          <c:tx>
            <c:strRef>
              <c:f>TRANSPARENCIA!$H$5</c:f>
              <c:strCache>
                <c:ptCount val="1"/>
                <c:pt idx="0">
                  <c:v>FUERA DE PLAZO</c:v>
                </c:pt>
              </c:strCache>
            </c:strRef>
          </c:tx>
          <c:spPr>
            <a:gradFill rotWithShape="1">
              <a:gsLst>
                <a:gs pos="0">
                  <a:schemeClr val="accent5">
                    <a:lumMod val="60000"/>
                    <a:shade val="51000"/>
                    <a:satMod val="130000"/>
                  </a:schemeClr>
                </a:gs>
                <a:gs pos="80000">
                  <a:schemeClr val="accent5">
                    <a:lumMod val="60000"/>
                    <a:shade val="93000"/>
                    <a:satMod val="130000"/>
                  </a:schemeClr>
                </a:gs>
                <a:gs pos="100000">
                  <a:schemeClr val="accent5">
                    <a:lumMod val="60000"/>
                    <a:shade val="94000"/>
                    <a:satMod val="135000"/>
                  </a:schemeClr>
                </a:gs>
              </a:gsLst>
              <a:lin ang="16200000" scaled="0"/>
            </a:gradFill>
            <a:ln>
              <a:noFill/>
            </a:ln>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c:spPr>
          <c:invertIfNegative val="0"/>
          <c:val>
            <c:numLit>
              <c:formatCode>General</c:formatCode>
              <c:ptCount val="1"/>
              <c:pt idx="0">
                <c:v>1</c:v>
              </c:pt>
            </c:numLit>
          </c:val>
          <c:extLst>
            <c:ext xmlns:c16="http://schemas.microsoft.com/office/drawing/2014/chart" uri="{C3380CC4-5D6E-409C-BE32-E72D297353CC}">
              <c16:uniqueId val="{00000003-A4DE-4B9A-9D6C-1BA91A808457}"/>
            </c:ext>
          </c:extLst>
        </c:ser>
        <c:dLbls>
          <c:showLegendKey val="0"/>
          <c:showVal val="0"/>
          <c:showCatName val="0"/>
          <c:showSerName val="0"/>
          <c:showPercent val="0"/>
          <c:showBubbleSize val="0"/>
        </c:dLbls>
        <c:gapWidth val="150"/>
        <c:overlap val="-25"/>
        <c:axId val="873608192"/>
        <c:axId val="873608736"/>
      </c:barChart>
      <c:catAx>
        <c:axId val="873608192"/>
        <c:scaling>
          <c:orientation val="minMax"/>
        </c:scaling>
        <c:delete val="0"/>
        <c:axPos val="b"/>
        <c:numFmt formatCode="General" sourceLinked="1"/>
        <c:majorTickMark val="out"/>
        <c:minorTickMark val="none"/>
        <c:tickLblPos val="nextTo"/>
        <c:spPr>
          <a:noFill/>
          <a:ln w="9525" cap="flat" cmpd="sng" algn="ctr">
            <a:solidFill>
              <a:schemeClr val="tx1">
                <a:tint val="75000"/>
                <a:shade val="95000"/>
                <a:satMod val="105000"/>
              </a:schemeClr>
            </a:solidFill>
            <a:prstDash val="solid"/>
            <a:round/>
          </a:ln>
          <a:effectLst/>
        </c:spPr>
        <c:txPr>
          <a:bodyPr rot="-60000000" spcFirstLastPara="1" vertOverflow="ellipsis" vert="horz" wrap="square" anchor="ctr" anchorCtr="1"/>
          <a:lstStyle/>
          <a:p>
            <a:pPr>
              <a:defRPr sz="1000" b="1" i="0" u="none" strike="noStrike" kern="1200" baseline="0">
                <a:solidFill>
                  <a:schemeClr val="tx1"/>
                </a:solidFill>
                <a:latin typeface="+mn-lt"/>
                <a:ea typeface="+mn-ea"/>
                <a:cs typeface="+mn-cs"/>
              </a:defRPr>
            </a:pPr>
            <a:endParaRPr lang="es-DO"/>
          </a:p>
        </c:txPr>
        <c:crossAx val="873608736"/>
        <c:crosses val="autoZero"/>
        <c:auto val="1"/>
        <c:lblAlgn val="ctr"/>
        <c:lblOffset val="100"/>
        <c:noMultiLvlLbl val="0"/>
      </c:catAx>
      <c:valAx>
        <c:axId val="873608736"/>
        <c:scaling>
          <c:orientation val="minMax"/>
        </c:scaling>
        <c:delete val="0"/>
        <c:axPos val="l"/>
        <c:numFmt formatCode="General" sourceLinked="1"/>
        <c:majorTickMark val="out"/>
        <c:minorTickMark val="none"/>
        <c:tickLblPos val="nextTo"/>
        <c:spPr>
          <a:noFill/>
          <a:ln w="9525" cap="flat" cmpd="sng" algn="ctr">
            <a:solidFill>
              <a:schemeClr val="tx1">
                <a:tint val="75000"/>
                <a:shade val="95000"/>
                <a:satMod val="105000"/>
              </a:schemeClr>
            </a:solidFill>
            <a:prstDash val="solid"/>
            <a:round/>
          </a:ln>
          <a:effectLst/>
        </c:spPr>
        <c:txPr>
          <a:bodyPr rot="-60000000" spcFirstLastPara="1" vertOverflow="ellipsis" vert="horz" wrap="square" anchor="ctr" anchorCtr="1"/>
          <a:lstStyle/>
          <a:p>
            <a:pPr>
              <a:defRPr sz="1000" b="0" i="0" u="none" strike="noStrike" kern="1200" baseline="0">
                <a:solidFill>
                  <a:schemeClr val="tx1"/>
                </a:solidFill>
                <a:latin typeface="+mn-lt"/>
                <a:ea typeface="+mn-ea"/>
                <a:cs typeface="+mn-cs"/>
              </a:defRPr>
            </a:pPr>
            <a:endParaRPr lang="es-DO"/>
          </a:p>
        </c:txPr>
        <c:crossAx val="873608192"/>
        <c:crosses val="autoZero"/>
        <c:crossBetween val="between"/>
      </c:valAx>
      <c:spPr>
        <a:solidFill>
          <a:schemeClr val="bg1"/>
        </a:solidFill>
        <a:ln>
          <a:noFill/>
        </a:ln>
        <a:effectLst/>
      </c:spPr>
    </c:plotArea>
    <c:legend>
      <c:legendPos val="t"/>
      <c:overlay val="0"/>
      <c:spPr>
        <a:noFill/>
        <a:ln>
          <a:noFill/>
        </a:ln>
        <a:effectLst/>
      </c:spPr>
      <c:txPr>
        <a:bodyPr rot="0" spcFirstLastPara="1" vertOverflow="ellipsis" vert="horz" wrap="square" anchor="ctr" anchorCtr="1"/>
        <a:lstStyle/>
        <a:p>
          <a:pPr>
            <a:defRPr sz="1000" b="0" i="0" u="none" strike="noStrike" kern="1200" baseline="0">
              <a:solidFill>
                <a:schemeClr val="tx1"/>
              </a:solidFill>
              <a:latin typeface="Calibri Light" panose="020F0302020204030204" pitchFamily="34" charset="0"/>
              <a:ea typeface="+mn-ea"/>
              <a:cs typeface="Calibri Light" panose="020F0302020204030204" pitchFamily="34" charset="0"/>
            </a:defRPr>
          </a:pPr>
          <a:endParaRPr lang="es-DO"/>
        </a:p>
      </c:txPr>
    </c:legend>
    <c:plotVisOnly val="1"/>
    <c:dispBlanksAs val="gap"/>
    <c:showDLblsOverMax val="0"/>
  </c:chart>
  <c:spPr>
    <a:solidFill>
      <a:schemeClr val="bg1"/>
    </a:solidFill>
    <a:ln w="9525" cap="flat" cmpd="sng" algn="ctr">
      <a:solidFill>
        <a:schemeClr val="tx1">
          <a:tint val="75000"/>
          <a:shade val="95000"/>
          <a:satMod val="105000"/>
        </a:schemeClr>
      </a:solidFill>
      <a:prstDash val="solid"/>
      <a:round/>
    </a:ln>
    <a:effectLst/>
  </c:spPr>
  <c:txPr>
    <a:bodyPr/>
    <a:lstStyle/>
    <a:p>
      <a:pPr>
        <a:defRPr/>
      </a:pPr>
      <a:endParaRPr lang="es-D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1">
  <a:schemeClr val="accent1"/>
  <a:schemeClr val="accent3"/>
  <a:schemeClr val="accent5"/>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126">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3">
      <cs:styleClr val="auto"/>
    </cs:fillRef>
    <cs:effectRef idx="3">
      <a:schemeClr val="dk1"/>
    </cs:effectRef>
    <cs:fontRef idx="minor">
      <a:schemeClr val="tx1"/>
    </cs:fontRef>
  </cs:dataPoint>
  <cs:dataPoint3D>
    <cs:lnRef idx="0"/>
    <cs:fillRef idx="3">
      <cs:styleClr val="auto"/>
    </cs:fillRef>
    <cs:effectRef idx="3">
      <a:schemeClr val="dk1"/>
    </cs:effectRef>
    <cs:fontRef idx="minor">
      <a:schemeClr val="tx1"/>
    </cs:fontRef>
  </cs:dataPoint3D>
  <cs:dataPointLine>
    <cs:lnRef idx="1">
      <cs:styleClr val="auto"/>
    </cs:lnRef>
    <cs:lineWidthScale>7</cs:lineWidthScale>
    <cs:fillRef idx="0"/>
    <cs:effectRef idx="0"/>
    <cs:fontRef idx="minor">
      <a:schemeClr val="tx1"/>
    </cs:fontRef>
    <cs:spPr>
      <a:ln cap="rnd">
        <a:round/>
      </a:ln>
    </cs:spPr>
  </cs:dataPointLine>
  <cs:dataPointMarker>
    <cs:lnRef idx="1">
      <cs:styleClr val="auto"/>
    </cs:lnRef>
    <cs:fillRef idx="3">
      <cs:styleClr val="auto"/>
    </cs:fillRef>
    <cs:effectRef idx="3">
      <a:schemeClr val="dk1"/>
    </cs:effectRef>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0"/>
    <cs:fillRef idx="3">
      <a:schemeClr val="dk1">
        <a:tint val="95000"/>
      </a:schemeClr>
    </cs:fillRef>
    <cs:effectRef idx="3">
      <a:schemeClr val="dk1"/>
    </cs:effectRef>
    <cs:fontRef idx="minor">
      <a:schemeClr val="tx1"/>
    </cs:fontRef>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0"/>
    <cs:fillRef idx="3">
      <a:schemeClr val="dk1">
        <a:tint val="5000"/>
      </a:schemeClr>
    </cs:fillRef>
    <cs:effectRef idx="3">
      <a:schemeClr val="dk1"/>
    </cs:effectRef>
    <cs:fontRef idx="minor">
      <a:schemeClr val="tx1"/>
    </cs:fontRef>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trlProps/ctrlProp1.xml><?xml version="1.0" encoding="utf-8"?>
<formControlPr xmlns="http://schemas.microsoft.com/office/spreadsheetml/2009/9/main" objectType="Radio" firstButton="1" fmlaLink="'DATA VALIDATION'!$H$5"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checked="Checked" lockText="1" noThreeD="1"/>
</file>

<file path=xl/ctrlProps/ctrlProp4.xml><?xml version="1.0" encoding="utf-8"?>
<formControlPr xmlns="http://schemas.microsoft.com/office/spreadsheetml/2009/9/main" objectType="Radio" lockText="1" noThreeD="1"/>
</file>

<file path=xl/drawings/_rels/drawing1.xml.rels><?xml version="1.0" encoding="UTF-8" standalone="yes"?>
<Relationships xmlns="http://schemas.openxmlformats.org/package/2006/relationships"><Relationship Id="rId2" Type="http://schemas.openxmlformats.org/officeDocument/2006/relationships/image" Target="../media/image1.jpeg"/><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1</xdr:col>
      <xdr:colOff>0</xdr:colOff>
      <xdr:row>18</xdr:row>
      <xdr:rowOff>190499</xdr:rowOff>
    </xdr:from>
    <xdr:to>
      <xdr:col>4</xdr:col>
      <xdr:colOff>1190624</xdr:colOff>
      <xdr:row>36</xdr:row>
      <xdr:rowOff>0</xdr:rowOff>
    </xdr:to>
    <xdr:graphicFrame macro="">
      <xdr:nvGraphicFramePr>
        <xdr:cNvPr id="10" name="Chart 9">
          <a:extLst>
            <a:ext uri="{FF2B5EF4-FFF2-40B4-BE49-F238E27FC236}">
              <a16:creationId xmlns:a16="http://schemas.microsoft.com/office/drawing/2014/main" id="{00000000-0008-0000-0100-00000A000000}"/>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mc:AlternateContent xmlns:mc="http://schemas.openxmlformats.org/markup-compatibility/2006">
    <mc:Choice xmlns:a14="http://schemas.microsoft.com/office/drawing/2010/main" Requires="a14">
      <xdr:twoCellAnchor editAs="oneCell">
        <xdr:from>
          <xdr:col>5</xdr:col>
          <xdr:colOff>0</xdr:colOff>
          <xdr:row>20</xdr:row>
          <xdr:rowOff>180975</xdr:rowOff>
        </xdr:from>
        <xdr:to>
          <xdr:col>5</xdr:col>
          <xdr:colOff>1047750</xdr:colOff>
          <xdr:row>22</xdr:row>
          <xdr:rowOff>19050</xdr:rowOff>
        </xdr:to>
        <xdr:sp macro="" textlink="">
          <xdr:nvSpPr>
            <xdr:cNvPr id="2056" name="Option Button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Tahoma"/>
                  <a:ea typeface="Tahoma"/>
                  <a:cs typeface="Tahoma"/>
                </a:rPr>
                <a:t>1er. Trimestre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22</xdr:row>
          <xdr:rowOff>0</xdr:rowOff>
        </xdr:from>
        <xdr:to>
          <xdr:col>5</xdr:col>
          <xdr:colOff>1047750</xdr:colOff>
          <xdr:row>23</xdr:row>
          <xdr:rowOff>28575</xdr:rowOff>
        </xdr:to>
        <xdr:sp macro="" textlink="">
          <xdr:nvSpPr>
            <xdr:cNvPr id="2057" name="Option Button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Tahoma"/>
                  <a:ea typeface="Tahoma"/>
                  <a:cs typeface="Tahoma"/>
                </a:rPr>
                <a:t>2do. Trimestre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23</xdr:row>
          <xdr:rowOff>0</xdr:rowOff>
        </xdr:from>
        <xdr:to>
          <xdr:col>5</xdr:col>
          <xdr:colOff>1047750</xdr:colOff>
          <xdr:row>24</xdr:row>
          <xdr:rowOff>28575</xdr:rowOff>
        </xdr:to>
        <xdr:sp macro="" textlink="">
          <xdr:nvSpPr>
            <xdr:cNvPr id="2058" name="Option Button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Tahoma"/>
                  <a:ea typeface="Tahoma"/>
                  <a:cs typeface="Tahoma"/>
                </a:rPr>
                <a:t>3ro. Trimestre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0</xdr:colOff>
          <xdr:row>24</xdr:row>
          <xdr:rowOff>0</xdr:rowOff>
        </xdr:from>
        <xdr:to>
          <xdr:col>5</xdr:col>
          <xdr:colOff>1047750</xdr:colOff>
          <xdr:row>25</xdr:row>
          <xdr:rowOff>28575</xdr:rowOff>
        </xdr:to>
        <xdr:sp macro="" textlink="">
          <xdr:nvSpPr>
            <xdr:cNvPr id="2059" name="Option Button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s-DO" sz="800" b="0" i="0" u="none" strike="noStrike" baseline="0">
                  <a:solidFill>
                    <a:srgbClr val="000000"/>
                  </a:solidFill>
                  <a:latin typeface="Tahoma"/>
                  <a:ea typeface="Tahoma"/>
                  <a:cs typeface="Tahoma"/>
                </a:rPr>
                <a:t>4to. Trimestre</a:t>
              </a:r>
            </a:p>
          </xdr:txBody>
        </xdr:sp>
        <xdr:clientData/>
      </xdr:twoCellAnchor>
    </mc:Choice>
    <mc:Fallback/>
  </mc:AlternateContent>
  <xdr:twoCellAnchor editAs="oneCell">
    <xdr:from>
      <xdr:col>7</xdr:col>
      <xdr:colOff>295275</xdr:colOff>
      <xdr:row>0</xdr:row>
      <xdr:rowOff>152401</xdr:rowOff>
    </xdr:from>
    <xdr:to>
      <xdr:col>7</xdr:col>
      <xdr:colOff>1628775</xdr:colOff>
      <xdr:row>2</xdr:row>
      <xdr:rowOff>152401</xdr:rowOff>
    </xdr:to>
    <xdr:pic>
      <xdr:nvPicPr>
        <xdr:cNvPr id="8" name="Picture 7">
          <a:extLst>
            <a:ext uri="{FF2B5EF4-FFF2-40B4-BE49-F238E27FC236}">
              <a16:creationId xmlns:a16="http://schemas.microsoft.com/office/drawing/2014/main" id="{00000000-0008-0000-0100-000008000000}"/>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b="8899"/>
        <a:stretch/>
      </xdr:blipFill>
      <xdr:spPr>
        <a:xfrm>
          <a:off x="8677275" y="152401"/>
          <a:ext cx="1333500" cy="895350"/>
        </a:xfrm>
        <a:prstGeom prst="rect">
          <a:avLst/>
        </a:prstGeom>
      </xdr:spPr>
    </xdr:pic>
    <xdr:clientData/>
  </xdr:twoCellAnchor>
</xdr:wsDr>
</file>

<file path=xl/pivotCache/_rels/pivotCacheDefinition1.xml.rels><?xml version="1.0" encoding="UTF-8" standalone="yes"?>
<Relationships xmlns="http://schemas.openxmlformats.org/package/2006/relationships"><Relationship Id="rId2" Type="http://schemas.openxmlformats.org/officeDocument/2006/relationships/externalLinkPath" Target="file:///\\infiniti\oai\2022\ESTADISTICAS%20OAI%202021%20.xlsx" TargetMode="External"/><Relationship Id="rId1" Type="http://schemas.openxmlformats.org/officeDocument/2006/relationships/pivotCacheRecords" Target="pivotCacheRecords1.xml"/></Relationships>
</file>

<file path=xl/pivotCache/_rels/pivotCacheDefinition2.xml.rels><?xml version="1.0" encoding="UTF-8" standalone="yes"?>
<Relationships xmlns="http://schemas.openxmlformats.org/package/2006/relationships"><Relationship Id="rId2" Type="http://schemas.openxmlformats.org/officeDocument/2006/relationships/externalLinkPath" Target="file:///\\infiniti\oai\2022\ESTADISTICAS%20OAI%202021%20.xlsx" TargetMode="External"/><Relationship Id="rId1" Type="http://schemas.openxmlformats.org/officeDocument/2006/relationships/pivotCacheRecords" Target="pivotCacheRecords2.xml"/></Relationships>
</file>

<file path=xl/pivotCache/pivotCacheDefinition1.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ennifer Gomez" refreshedDate="44385.591020370368" createdVersion="6" refreshedVersion="7" minRefreshableVersion="3" recordCount="227" xr:uid="{00000000-000A-0000-FFFF-FFFF01000000}">
  <cacheSource type="worksheet">
    <worksheetSource ref="A8:U7992" sheet="ALIMENTACION" r:id="rId2"/>
  </cacheSource>
  <cacheFields count="21">
    <cacheField name="No" numFmtId="0">
      <sharedItems containsString="0" containsBlank="1" containsNumber="1" containsInteger="1" minValue="1" maxValue="216"/>
    </cacheField>
    <cacheField name="Codigo SAIP" numFmtId="0">
      <sharedItems containsString="0" containsBlank="1" containsNumber="1" containsInteger="1" minValue="45209" maxValue="52555"/>
    </cacheField>
    <cacheField name="Nombre del Solicitante" numFmtId="0">
      <sharedItems containsBlank="1"/>
    </cacheField>
    <cacheField name="Telefóno" numFmtId="0">
      <sharedItems containsBlank="1" containsMixedTypes="1" containsNumber="1" containsInteger="1" minValue="809333" maxValue="8493523716"/>
    </cacheField>
    <cacheField name="E-mail" numFmtId="0">
      <sharedItems containsBlank="1"/>
    </cacheField>
    <cacheField name="Resumen de Informaciones o datos requeridos" numFmtId="0">
      <sharedItems containsBlank="1" longText="1"/>
    </cacheField>
    <cacheField name="Resumen de Respuestas" numFmtId="0">
      <sharedItems containsBlank="1" longText="1"/>
    </cacheField>
    <cacheField name="Tipo de Solicitud" numFmtId="0">
      <sharedItems containsBlank="1"/>
    </cacheField>
    <cacheField name="Tiempo estipulado" numFmtId="0">
      <sharedItems containsBlank="1" containsMixedTypes="1" containsNumber="1" containsInteger="1" minValue="3" maxValue="15"/>
    </cacheField>
    <cacheField name="Respuesta " numFmtId="0">
      <sharedItems containsBlank="1" count="6">
        <s v="No procede"/>
        <s v="Referida"/>
        <s v="Procede"/>
        <s v="Rechazada "/>
        <m/>
        <s v="Rechazada" u="1"/>
      </sharedItems>
    </cacheField>
    <cacheField name="Fecha Solicitud Incompleta_x000a_(MES/DIA/AÑO)" numFmtId="0">
      <sharedItems containsNonDate="0" containsString="0" containsBlank="1"/>
    </cacheField>
    <cacheField name="Fecha de Solicitud_x000a_(MES/DIA/AÑO)" numFmtId="0">
      <sharedItems containsNonDate="0" containsDate="1" containsString="0" containsBlank="1" minDate="2021-01-02T00:00:00" maxDate="2021-06-30T00:00:00"/>
    </cacheField>
    <cacheField name="Estatus de la solicitud" numFmtId="0">
      <sharedItems containsBlank="1"/>
    </cacheField>
    <cacheField name="Año" numFmtId="0">
      <sharedItems containsBlank="1"/>
    </cacheField>
    <cacheField name="Cálculo Mes" numFmtId="0">
      <sharedItems containsString="0" containsBlank="1" containsNumber="1" containsInteger="1" minValue="1" maxValue="4"/>
    </cacheField>
    <cacheField name="MES" numFmtId="0">
      <sharedItems containsBlank="1" count="10">
        <s v="Enero  2021"/>
        <s v="Febrero 2021"/>
        <m/>
        <s v="Marzo 2021"/>
        <s v="Abril 2021"/>
        <s v="" u="1"/>
        <s v="Marzo 2018" u="1"/>
        <s v="Febrero 2018" u="1"/>
        <s v="Enero  2018" u="1"/>
        <s v="Abril 2018" u="1"/>
      </sharedItems>
    </cacheField>
    <cacheField name="Fecha límite de entrega (MES/DIA/AÑO)" numFmtId="0">
      <sharedItems containsDate="1" containsBlank="1" containsMixedTypes="1" minDate="2021-01-08T00:00:00" maxDate="2021-07-21T00:00:00"/>
    </cacheField>
    <cacheField name="Fecha de Respuesta_x000a_(MES/DIA/AÑO)" numFmtId="0">
      <sharedItems containsDate="1" containsBlank="1" containsMixedTypes="1" minDate="2021-01-06T00:00:00" maxDate="2121-04-24T00:00:00"/>
    </cacheField>
    <cacheField name="Días Totales" numFmtId="0">
      <sharedItems containsBlank="1" containsMixedTypes="1" containsNumber="1" containsInteger="1" minValue="-22" maxValue="27"/>
    </cacheField>
    <cacheField name="Cumplimiento" numFmtId="0">
      <sharedItems containsBlank="1" containsMixedTypes="1" containsNumber="1" containsInteger="1" minValue="0" maxValue="0" count="6">
        <s v="Prorroga "/>
        <s v="A TIEMPO"/>
        <s v=""/>
        <m/>
        <s v="prorroga"/>
        <n v="0" u="1"/>
      </sharedItems>
    </cacheField>
    <cacheField name="TIEMPO ANTES DE" numFmtId="0">
      <sharedItems containsBlank="1" count="6">
        <s v="DE 10 A 15 DIAS"/>
        <s v=""/>
        <s v="ANTES DE 10 DIAS"/>
        <e v="#VALUE!"/>
        <m/>
        <e v="#REF!"/>
      </sharedItems>
    </cacheField>
  </cacheFields>
  <extLst>
    <ext xmlns:x14="http://schemas.microsoft.com/office/spreadsheetml/2009/9/main" uri="{725AE2AE-9491-48be-B2B4-4EB974FC3084}">
      <x14:pivotCacheDefinition/>
    </ext>
  </extLst>
</pivotCacheDefinition>
</file>

<file path=xl/pivotCache/pivotCacheDefinition2.xml><?xml version="1.0" encoding="utf-8"?>
<pivotCacheDefinition xmlns="http://schemas.openxmlformats.org/spreadsheetml/2006/main" xmlns:r="http://schemas.openxmlformats.org/officeDocument/2006/relationships" xmlns:mc="http://schemas.openxmlformats.org/markup-compatibility/2006" xmlns:xr="http://schemas.microsoft.com/office/spreadsheetml/2014/revision" mc:Ignorable="xr" r:id="rId1" refreshedBy="Jennifer Gomez" refreshedDate="44385.591020601853" createdVersion="6" refreshedVersion="7" minRefreshableVersion="3" recordCount="227" xr:uid="{00000000-000A-0000-FFFF-FFFF00000000}">
  <cacheSource type="worksheet">
    <worksheetSource ref="A8:T7992" sheet="ALIMENTACION" r:id="rId2"/>
  </cacheSource>
  <cacheFields count="20">
    <cacheField name="No" numFmtId="0">
      <sharedItems containsString="0" containsBlank="1" containsNumber="1" containsInteger="1" minValue="1" maxValue="216"/>
    </cacheField>
    <cacheField name="Codigo SAIP" numFmtId="0">
      <sharedItems containsString="0" containsBlank="1" containsNumber="1" containsInteger="1" minValue="45209" maxValue="52555"/>
    </cacheField>
    <cacheField name="Nombre del Solicitante" numFmtId="0">
      <sharedItems containsBlank="1"/>
    </cacheField>
    <cacheField name="Telefóno" numFmtId="0">
      <sharedItems containsBlank="1" containsMixedTypes="1" containsNumber="1" containsInteger="1" minValue="809333" maxValue="8493523716"/>
    </cacheField>
    <cacheField name="E-mail" numFmtId="0">
      <sharedItems containsBlank="1"/>
    </cacheField>
    <cacheField name="Resumen de Informaciones o datos requeridos" numFmtId="0">
      <sharedItems containsBlank="1" longText="1"/>
    </cacheField>
    <cacheField name="Resumen de Respuestas" numFmtId="0">
      <sharedItems containsBlank="1" longText="1"/>
    </cacheField>
    <cacheField name="Tipo de Solicitud" numFmtId="0">
      <sharedItems containsBlank="1" count="9">
        <s v="Otros"/>
        <s v="Referida"/>
        <s v="Base de Datos"/>
        <s v="cerrada"/>
        <s v="Rechazada"/>
        <s v="Oficina de Acceso a la Información"/>
        <m/>
        <s v="Áreas de la TSS" u="1"/>
        <s v="Página Web" u="1"/>
      </sharedItems>
    </cacheField>
    <cacheField name="Tiempo estipulado" numFmtId="0">
      <sharedItems containsBlank="1" containsMixedTypes="1" containsNumber="1" containsInteger="1" minValue="3" maxValue="15"/>
    </cacheField>
    <cacheField name="Respuesta " numFmtId="0">
      <sharedItems containsBlank="1" count="6">
        <s v="No procede"/>
        <s v="Referida"/>
        <s v="Procede"/>
        <s v="Rechazada "/>
        <m/>
        <s v="Rechazada" u="1"/>
      </sharedItems>
    </cacheField>
    <cacheField name="Fecha Solicitud Incompleta_x000a_(MES/DIA/AÑO)" numFmtId="0">
      <sharedItems containsNonDate="0" containsString="0" containsBlank="1"/>
    </cacheField>
    <cacheField name="Fecha de Solicitud_x000a_(MES/DIA/AÑO)" numFmtId="0">
      <sharedItems containsNonDate="0" containsDate="1" containsString="0" containsBlank="1" minDate="2021-01-02T00:00:00" maxDate="2021-06-30T00:00:00"/>
    </cacheField>
    <cacheField name="Estatus de la solicitud" numFmtId="0">
      <sharedItems containsBlank="1"/>
    </cacheField>
    <cacheField name="Año" numFmtId="0">
      <sharedItems containsBlank="1"/>
    </cacheField>
    <cacheField name="Cálculo Mes" numFmtId="0">
      <sharedItems containsString="0" containsBlank="1" containsNumber="1" containsInteger="1" minValue="1" maxValue="4"/>
    </cacheField>
    <cacheField name="MES" numFmtId="0">
      <sharedItems containsBlank="1" count="10">
        <s v="Enero  2021"/>
        <s v="Febrero 2021"/>
        <m/>
        <s v="Marzo 2021"/>
        <s v="Abril 2021"/>
        <s v="" u="1"/>
        <s v="Marzo 2018" u="1"/>
        <s v="Febrero 2018" u="1"/>
        <s v="Enero  2018" u="1"/>
        <s v="Abril 2018" u="1"/>
      </sharedItems>
    </cacheField>
    <cacheField name="Fecha límite de entrega (MES/DIA/AÑO)" numFmtId="0">
      <sharedItems containsDate="1" containsBlank="1" containsMixedTypes="1" minDate="2021-01-08T00:00:00" maxDate="2021-07-21T00:00:00"/>
    </cacheField>
    <cacheField name="Fecha de Respuesta_x000a_(MES/DIA/AÑO)" numFmtId="0">
      <sharedItems containsDate="1" containsBlank="1" containsMixedTypes="1" minDate="2021-01-06T00:00:00" maxDate="2121-04-24T00:00:00"/>
    </cacheField>
    <cacheField name="Días Totales" numFmtId="0">
      <sharedItems containsBlank="1" containsMixedTypes="1" containsNumber="1" containsInteger="1" minValue="-22" maxValue="27"/>
    </cacheField>
    <cacheField name="Cumplimiento" numFmtId="0">
      <sharedItems containsBlank="1" containsMixedTypes="1" containsNumber="1" containsInteger="1" minValue="0" maxValue="0" count="6">
        <s v="Prorroga "/>
        <s v="A TIEMPO"/>
        <s v=""/>
        <m/>
        <s v="prorroga"/>
        <n v="0" u="1"/>
      </sharedItems>
    </cacheField>
  </cacheFields>
  <extLst>
    <ext xmlns:x14="http://schemas.microsoft.com/office/spreadsheetml/2009/9/main" uri="{725AE2AE-9491-48be-B2B4-4EB974FC3084}">
      <x14:pivotCacheDefinition/>
    </ext>
  </extLst>
</pivotCacheDefinition>
</file>

<file path=xl/pivotCache/pivotCacheRecords1.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7">
  <r>
    <n v="1"/>
    <n v="46224"/>
    <s v="Mipymes "/>
    <m/>
    <s v="guelmi.brea.@micm.gob.do"/>
    <s v="Sector Cosméticos (Fabricación de cosméticos 242490 hasta el 242498) 7. Cantidad de contribuyentes del sector Elaboración de Cosméticos (total de empresas) para el periodo 2010-2020 anualizado (promedio de cada año) 8. Cantidad de empleados sector Elaboración de Cosméticos para el periodo 20"/>
    <s v="Segun conversamos con el cuidadano, via telefonica a traves del movil 829-744-1048 , procedemos a cerrar la solicitud por pedido del cuidadano."/>
    <s v="Otros"/>
    <n v="5"/>
    <x v="0"/>
    <m/>
    <d v="2021-01-02T00:00:00"/>
    <s v="Prorroga Excepcional"/>
    <s v="2021"/>
    <n v="1"/>
    <x v="0"/>
    <d v="2021-01-08T00:00:00"/>
    <d v="2021-02-03T00:00:00"/>
    <n v="23"/>
    <x v="0"/>
    <x v="0"/>
  </r>
  <r>
    <n v="2"/>
    <n v="45209"/>
    <s v="Yudelka Milagros calderon  A"/>
    <n v="8099399180"/>
    <s v="yudycladeron_1@hotmail.com "/>
    <s v="Gastos incurrido en cobertura paor COVID-19 en servicio de salud, forma de reclamo para los prestadores de servicios de salud. "/>
    <s v="Fue transferida a la Silsaril para fines de respuesta "/>
    <s v="Referida"/>
    <n v="3"/>
    <x v="1"/>
    <m/>
    <d v="2021-01-06T00:00:00"/>
    <s v="Cerrada-Remitida a otra institución"/>
    <s v="2021"/>
    <n v="1"/>
    <x v="0"/>
    <d v="2021-01-27T00:00:00"/>
    <d v="2021-01-06T00:00:00"/>
    <n v="1"/>
    <x v="1"/>
    <x v="1"/>
  </r>
  <r>
    <n v="3"/>
    <n v="45325"/>
    <s v="Enrique Penson"/>
    <n v="8098857775"/>
    <s v="e.penson.brisindi@gmail.com"/>
    <s v="Cantidad de cotizantes por sector económico (categorización más fina de sector disponible, idealmente CIIU) por mes desde 2010"/>
    <s v="a través del siguiente enlace: https://drive.google.com/file/d/1YmSDc-0k3oDyaHVQlWA-hYFIsJOgtHSM/view?usp=sharing Favor confirmar recepción y lectura de la información suministrada de acuerdo a lo solicitada. Esta información también le estará llegando vía el portal SAIP Nos retiramos a la orden."/>
    <s v="Base de Datos"/>
    <n v="15"/>
    <x v="2"/>
    <m/>
    <d v="2021-01-09T00:00:00"/>
    <s v="Cerrada-enviada por correo"/>
    <s v="2021"/>
    <n v="1"/>
    <x v="0"/>
    <d v="2021-02-01T00:00:00"/>
    <d v="2021-02-04T00:00:00"/>
    <n v="15"/>
    <x v="1"/>
    <x v="0"/>
  </r>
  <r>
    <n v="4"/>
    <n v="45486"/>
    <s v="Joel Mendez"/>
    <m/>
    <s v="joel.gab@hotmail.es"/>
    <s v="Hola, Favor su ayuda con la cantidad de empleos generados por empresas chinas en la republica dominicana"/>
    <s v="tenemos a bien a informarle que por la naturaleza de nuestra institución, en nuestra bade de datos no se identifican el origen de las empresas registradas. Saludos cordiales,"/>
    <s v="Base de Datos"/>
    <n v="15"/>
    <x v="2"/>
    <m/>
    <d v="2021-01-13T00:00:00"/>
    <s v="Cerrada-enviada por correo"/>
    <s v="2021"/>
    <n v="1"/>
    <x v="0"/>
    <d v="2021-02-03T00:00:00"/>
    <d v="2021-01-15T00:00:00"/>
    <n v="2"/>
    <x v="1"/>
    <x v="2"/>
  </r>
  <r>
    <n v="5"/>
    <n v="45487"/>
    <s v="Joel Mendez"/>
    <m/>
    <s v="joel.gab@hotmail.es"/>
    <s v="Favor su ayuda con la cantidad de empleos generados por empresas chinas en la republica dominicana"/>
    <s v="tenemos a bien a informarle que por la naturaleza de nuestra institución, en nuestra bade de datos no se identifican el origen de las empresas registradas. Saludos cordiales,"/>
    <s v="Base de Datos"/>
    <n v="15"/>
    <x v="2"/>
    <m/>
    <d v="2021-01-13T00:00:00"/>
    <s v="Cerrada-enviada por correo"/>
    <s v="2021"/>
    <n v="1"/>
    <x v="0"/>
    <d v="2021-02-03T00:00:00"/>
    <d v="2021-01-15T00:00:00"/>
    <n v="2"/>
    <x v="1"/>
    <x v="2"/>
  </r>
  <r>
    <n v="6"/>
    <n v="45874"/>
    <s v="Edriana Mella "/>
    <m/>
    <s v="edris.mella@gmail.com"/>
    <s v="Informacion varias sobre niños niñas y adolecentes inscrito para solicitud de de seguro medico.  "/>
    <s v="Remitida al CONANI"/>
    <s v="Referida"/>
    <n v="3"/>
    <x v="1"/>
    <m/>
    <d v="2021-01-24T00:00:00"/>
    <s v="Cerrada-Remitida a otra institución"/>
    <s v="2021"/>
    <n v="1"/>
    <x v="0"/>
    <m/>
    <d v="2021-02-28T00:00:00"/>
    <n v="5"/>
    <x v="1"/>
    <x v="1"/>
  </r>
  <r>
    <n v="7"/>
    <n v="45974"/>
    <s v="Ministerio de Industria  y Com. "/>
    <n v="8096855171"/>
    <s v="guemi.brea@micm.gob.do"/>
    <s v="Cantidad de empresa clasificadas en la TSS en el reglon; fabricaciòn de plastico, serie 2000-2020 o desde la fecha que tengan registro. Aportes a la TSS de este sector 2000-2020. Cantidad de empleados (hombres y Mujeres) 2000-2020. Cualquier otra informacion estadistica que puedan suministrarnos referente al sector."/>
    <s v="Según conversamos vía telefonica y a solicitud del ciudadano, procedemos a cerra esta solicitud. Cualquier inquietud estamos a su orden."/>
    <s v="Otros"/>
    <n v="5"/>
    <x v="0"/>
    <m/>
    <d v="2021-01-27T00:00:00"/>
    <s v="Suspendida-Solicitud Incompleta"/>
    <s v="2021"/>
    <n v="1"/>
    <x v="0"/>
    <d v="2021-02-03T00:00:00"/>
    <d v="2021-02-01T00:00:00"/>
    <n v="4"/>
    <x v="1"/>
    <x v="2"/>
  </r>
  <r>
    <n v="8"/>
    <n v="46111"/>
    <s v="DYNAMIXY"/>
    <m/>
    <s v="dynamixyoffice@gmail.com"/>
    <s v="Nos gustaría saber todos los datos que la institución levanta sobre la actividad que desepeñan."/>
    <s v="Deseamos se encuentre bien. Hemos intentado contactarle a los correos_x000a_suministrados desde el 01 febrero 2021, pero no hemos recibido respuesta de su parte, a lso_x000a_fines de aclarar los datos solicitados en su comunicación. Adjuntamos evidencias de los_x000a_intentos de contacto. S"/>
    <s v="Base de Datos"/>
    <n v="15"/>
    <x v="2"/>
    <m/>
    <d v="2021-01-28T00:00:00"/>
    <s v="Cerrada-enviada por correo"/>
    <s v="2021"/>
    <n v="1"/>
    <x v="0"/>
    <d v="2021-02-18T00:00:00"/>
    <d v="2021-02-12T00:00:00"/>
    <n v="12"/>
    <x v="1"/>
    <x v="0"/>
  </r>
  <r>
    <n v="9"/>
    <n v="46223"/>
    <s v="Mipymes "/>
    <m/>
    <s v="guelmi.brea.@micm.gob.do"/>
    <s v="Sector Productos Químicos (240000 Fabricación de sustancias químicas) 4. Cantidad de contribuyentes del sector Productos Químicos (total de empresas) para el periodo 2010-2020 anualizado (promedio de cada año) 5. Cantidad de empleados del sector Productos Químicos para el periodo 2009-2020 anualizado (promedio de cada año) 6. Contribuciones del sector Productos Químicos para el periodo 2009-2020"/>
    <s v="Segun conversamos con el cuidadano, via telefonica a traves del movil 829-744-1048 , procedemos a cerrar la solicitud por pedido del cuidadano"/>
    <s v="Otros"/>
    <n v="5"/>
    <x v="0"/>
    <m/>
    <d v="2021-02-01T00:00:00"/>
    <s v="Cerrada-enviada por correo"/>
    <s v="2021"/>
    <n v="2"/>
    <x v="1"/>
    <d v="2021-02-08T00:00:00"/>
    <d v="2021-02-03T00:00:00"/>
    <n v="3"/>
    <x v="1"/>
    <x v="2"/>
  </r>
  <r>
    <n v="10"/>
    <n v="46225"/>
    <s v="Mipymes "/>
    <m/>
    <s v="guelmi.brea.@micm.gob.do"/>
    <s v="¨Fabricación de productos de plásticos y caucho¨ (250000 Fabricación de productos de caucho y plástico) 7. Cantidad de contribuyentes del sector Fabricación de productos de caucho y plástico (total de empresas) para el periodo 2010-2020 anualizado (promedio de cada año) 8. Cantidad de empleados sector Fabricación de productos de caucho y plásticopara el periodo 2009-2020 anualizado 9. Contribuciones del sector Fabricación de productos de caucho y plástico para el periodo 2009-2020 a"/>
    <s v="Segun conversamos con el cuidadano, via telefonica a traves del movil 829-744-1048 , procedemos a cerrar la solicitud por pedido del cuidadano."/>
    <s v="Otros"/>
    <n v="5"/>
    <x v="0"/>
    <m/>
    <d v="2021-02-01T00:00:00"/>
    <s v="Cerrada-enviada por correo"/>
    <s v="2021"/>
    <n v="2"/>
    <x v="1"/>
    <d v="2021-02-08T00:00:00"/>
    <d v="2021-02-01T00:00:00"/>
    <n v="1"/>
    <x v="1"/>
    <x v="2"/>
  </r>
  <r>
    <n v="11"/>
    <n v="46231"/>
    <s v="Edriana Mella "/>
    <m/>
    <s v="edris.mella@gmail.com"/>
    <s v="Existe algun tratamiento especial para reporte a la TSS de parte de las ONG qye trabajan con niños, niñas y adolecentes"/>
    <s v="Buenos días Licda. Mella: Esperamos se encuentre bien. Cortésmente, tenemos a bien a dar respuesta a la solicitud recibida SAIP-SIP-000-46231 realizada el día 01 febrero 2021, mediante la cual nos solicita a esta Tesorería de la Seguridad Social: ““Existe algún tratamiento especial para reporte a la TSS de parte de las ONG que trabajan con niños, niñas y adolescentes” Favor confirmar recepción"/>
    <s v="Base de Datos"/>
    <n v="15"/>
    <x v="2"/>
    <m/>
    <d v="2021-02-01T00:00:00"/>
    <s v="Cerrada-enviada por correo"/>
    <s v="2021"/>
    <n v="2"/>
    <x v="1"/>
    <d v="2021-02-22T00:00:00"/>
    <d v="2021-02-01T00:00:00"/>
    <n v="1"/>
    <x v="1"/>
    <x v="2"/>
  </r>
  <r>
    <n v="12"/>
    <n v="46221"/>
    <s v="Mipymes "/>
    <m/>
    <s v="guelmi.brea.@micm.gob.do"/>
    <s v="Sector Construcción sección F, división 45 de la CIIU.DR 1. Cantidad de contribuyentes del sector Construcción (total de empresas) para el periodo 2010-2020 anualizado (esto es un promedio para cada año del total de empresas que tributan) 2. Cantidad de empleados del sector Construcción para el periodo 2009-2020 anualizado (promedio de cada año) 3. Contribuciones del sector Construcción para el periodo 2009-2020"/>
    <s v="Segun conversamos con el cuidadano, via telefonica a traves del movil 829-744-1048 , procedemos a cerrar la solicitud por pedido del cuidadano."/>
    <s v="Otros"/>
    <n v="5"/>
    <x v="0"/>
    <m/>
    <d v="2021-02-01T00:00:00"/>
    <s v="Cerrada-enviada por correo"/>
    <s v="2021"/>
    <n v="2"/>
    <x v="1"/>
    <d v="2021-02-08T00:00:00"/>
    <d v="2021-02-03T00:00:00"/>
    <n v="3"/>
    <x v="1"/>
    <x v="2"/>
  </r>
  <r>
    <n v="13"/>
    <n v="46224"/>
    <s v="Ministerio de Industria  y Com. "/>
    <m/>
    <s v="guelmi.brea@micm.gob.do"/>
    <s v="Sector Cosméticos (Fabricación de cosméticos 242490 hasta el 242498) 7. Cantidad de contribuyentes del sector Elaboración de Cosméticos (total de empresas) para el periodo 2010-2020 anualizado (promedio de cada año) 8. Cantidad de empleados sector Elaboración de Cosméticos para el periodo 2009-2020 anualizado 9. Contribuciones del sector Elaboración de Cosméticos para el periodo 2009-2020 anualizado"/>
    <s v="Cerrada a solicitud del cuidadano"/>
    <s v="cerrada"/>
    <s v=""/>
    <x v="0"/>
    <m/>
    <d v="2021-02-01T00:00:00"/>
    <m/>
    <m/>
    <m/>
    <x v="2"/>
    <s v=""/>
    <d v="2021-02-03T00:00:00"/>
    <n v="3"/>
    <x v="1"/>
    <x v="2"/>
  </r>
  <r>
    <n v="14"/>
    <n v="46299"/>
    <s v="Guelmi Brea "/>
    <n v="8297441048"/>
    <s v="4lgrupo@gmail.com"/>
    <s v="Sector Productos Químicos (240000 Fabricación de sustancias químicas) 4. Cantidad de contribuyentes del sector Productos Químicos (total de empresas) para el periodo 2010-2020 anualizado (promedio de cada año) 5. Cantidad de empleados del sector Productos Químicos para el periodo 2009-2020 anualizado (promedio de cada año) 6. Contribuciones del sector Productos Químicos para el periodo 2009-2020 anualiza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queda de usted, Saludos."/>
    <s v="Base de Datos"/>
    <n v="15"/>
    <x v="2"/>
    <m/>
    <d v="2021-02-03T00:00:00"/>
    <s v="Cerrada-enviada por correo"/>
    <s v="2021"/>
    <n v="2"/>
    <x v="1"/>
    <d v="2021-02-24T00:00:00"/>
    <d v="2021-02-23T00:00:00"/>
    <n v="15"/>
    <x v="1"/>
    <x v="0"/>
  </r>
  <r>
    <n v="15"/>
    <n v="46298"/>
    <s v="Guelmi Brea "/>
    <n v="8297441048"/>
    <s v="4lgrupo@gmail.com"/>
    <s v="Sector Construcción sección F, división 45 de la CIIU.DR 1. Cantidad de contribuyentes del sector Construcción (total de empresas) para el periodo 2010-2020 anualizado (esto es un promedio para cada año del total de empresas que tributan) 2. Cantidad de empleados del sector Construcción para el periodo 2009-2020 anualizado (promedio de cada año) 3. Contribuciones del sector Construcción para el periodo 2009-2020 anualiza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s v="Base de Datos"/>
    <n v="15"/>
    <x v="2"/>
    <m/>
    <d v="2021-02-03T00:00:00"/>
    <s v="Cerrada-enviada por correo"/>
    <s v="2021"/>
    <n v="2"/>
    <x v="1"/>
    <d v="2021-02-24T00:00:00"/>
    <d v="2021-02-23T00:00:00"/>
    <n v="15"/>
    <x v="1"/>
    <x v="0"/>
  </r>
  <r>
    <n v="16"/>
    <n v="46301"/>
    <s v="Guelmi Brea "/>
    <n v="8297441048"/>
    <s v="guelmi.brea@micm.gob.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queda de usted, S"/>
    <s v="Base de Datos"/>
    <n v="15"/>
    <x v="2"/>
    <m/>
    <d v="2021-02-03T00:00:00"/>
    <s v="Cerrada-enviada por correo"/>
    <s v="2021"/>
    <n v="2"/>
    <x v="1"/>
    <d v="2021-02-24T00:00:00"/>
    <d v="2021-02-23T00:00:00"/>
    <n v="15"/>
    <x v="1"/>
    <x v="0"/>
  </r>
  <r>
    <n v="17"/>
    <n v="46788"/>
    <s v="Asoc. Dom. De Ind. De Santo Dom. "/>
    <m/>
    <s v="info@aeih.org.dp"/>
    <s v="Cantidades de empleados de las empresas que forman parte de AISD"/>
    <s v="Rechazada "/>
    <s v="Rechazada"/>
    <n v="5"/>
    <x v="3"/>
    <m/>
    <d v="2021-02-12T00:00:00"/>
    <s v="Cerrada-Rechazada"/>
    <s v="2021"/>
    <n v="2"/>
    <x v="1"/>
    <d v="2021-02-19T00:00:00"/>
    <d v="2021-02-18T00:00:00"/>
    <n v="5"/>
    <x v="1"/>
    <x v="2"/>
  </r>
  <r>
    <n v="18"/>
    <n v="46818"/>
    <s v="Jasiel Peralta "/>
    <m/>
    <s v="jasielperalta1998@gmail.com"/>
    <s v="Tiempo que laboro en su ultimo trabajo la difunta Esperanza Espino de los Santos cedula 001-1240715-0"/>
    <s v="Remitida a la DIDA"/>
    <s v="Referida"/>
    <n v="3"/>
    <x v="1"/>
    <m/>
    <d v="2021-02-14T00:00:00"/>
    <s v="Cerrada-Remitida a otra institución"/>
    <s v="2021"/>
    <n v="2"/>
    <x v="1"/>
    <d v="2021-02-17T00:00:00"/>
    <d v="2021-02-14T00:00:00"/>
    <n v="0"/>
    <x v="1"/>
    <x v="1"/>
  </r>
  <r>
    <n v="19"/>
    <n v="47053"/>
    <s v="Asoc. Domi, de Insitrias de la Rep. Dom. "/>
    <n v="809472000"/>
    <s v="pmorales@aird.org.do"/>
    <s v="RNC de las empresas. Nombres de las empresas. Numero de empleados por mes. Salario promedio. Total de aportes de Salud. Total de aportes de Pensiones. Total de aportes de Riesgos Laborales."/>
    <m/>
    <s v="Oficina de Acceso a la Información"/>
    <n v="5"/>
    <x v="0"/>
    <m/>
    <d v="2021-02-18T00:00:00"/>
    <s v="Cerrada-enviada por correo"/>
    <s v="2021"/>
    <n v="2"/>
    <x v="1"/>
    <d v="2021-02-25T00:00:00"/>
    <m/>
    <n v="0"/>
    <x v="1"/>
    <x v="2"/>
  </r>
  <r>
    <n v="20"/>
    <n v="47183"/>
    <s v="Teleazul "/>
    <n v="8095810030"/>
    <s v="elbarosa1711@gmail.com"/>
    <s v="Una certificación de la cantidad de empleados registrados en el Consorcio de Bancas Peña, sobre la base del mandato de la Ley 200-04 República Dominicana."/>
    <s v="Esperamos se encuentren bien, Como habíamos conversado en el día de ayer con el Dr. Jose Cabral y la Sra. Elba Garcia, les estamos haciendo llegar el formulario de rechazo con su acto administrativo, a la solicitud creada vía el SAIP-SIP-000-47183, En la cual nos solicitan : “Una certificación de la cantidad de empleados registrados en el Consorcio de Bancas Peña, sobre la base del mandato de la Ley 200-04 República Dominicana.´ La misma fue rechazada por tratarse de información que involucra a 3eros y por ser información clasificada. Esta información le estará llegando vía el SAIP. Nos reiteramos a la orden. Feliz resto del día."/>
    <s v="Otros"/>
    <n v="5"/>
    <x v="3"/>
    <m/>
    <d v="2021-02-22T00:00:00"/>
    <s v="Cerrada-Rechazada"/>
    <s v="2021"/>
    <n v="2"/>
    <x v="1"/>
    <d v="2021-03-01T00:00:00"/>
    <d v="2021-02-24T00:00:00"/>
    <n v="3"/>
    <x v="1"/>
    <x v="2"/>
  </r>
  <r>
    <n v="21"/>
    <n v="46300"/>
    <s v="Guelmi Brea "/>
    <n v="8297441048"/>
    <s v="4lgrupo@gmail.com"/>
    <s v="Sector Cosméticos (Fabricación de cosméticos 242490 hasta el 242498) 7. Cantidad de contribuyentes del sector Elaboración de Cosméticos (total de empresas) para el periodo 2010-2020 anualizado (promedio de cada año) 8. Cantidad de empleados sector Elaboración de Cosméticos para el periodo 2009-2020 anualizado 9. Contribuciones del sector Elaboración de Cosméticos para el periodo 2009-2020 anualiza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queda de usted,"/>
    <s v="Base de Datos"/>
    <n v="15"/>
    <x v="2"/>
    <m/>
    <d v="2021-02-24T00:00:00"/>
    <s v="Cerrada-enviada por correo"/>
    <s v="2021"/>
    <n v="2"/>
    <x v="1"/>
    <d v="2021-03-17T00:00:00"/>
    <d v="2021-02-23T00:00:00"/>
    <n v="5"/>
    <x v="1"/>
    <x v="2"/>
  </r>
  <r>
    <n v="22"/>
    <n v="47307"/>
    <s v="Pablo Garcia "/>
    <m/>
    <s v="pgarcia@diariolibre.com"/>
    <s v="Esperamos se encuentre bien. En respuesta a solicitud de Información Publica con referencia SAIP-SIP-000-47307, realizada en fecha 24 de febrero 2021, en virtud de la Ley General de Libre Acceso a la Información Publica, donde nos solicita lo siguiente: ” Cantidad de cotizantes con salarios inferiores a los RD$37,500.00, si es posible un desgloce entre los que ganan entre RD$25,000-RD$30,000 y RD$30,001 hasta RD$37,000. Cuantos pertenecen al sector público y al privado de estos.” Tenemos a bien anexarle el documento con los datos solicitados:"/>
    <s v="Esperamos se encuentre bien. En respuesta a solicitud de Información Publica con referencia SAIP-SIP-000-47307, realizada en fecha 24 de febrero 2021, en virtud de la Ley General de Libre Acceso a la Información Publica, donde nos solicita lo siguiente: ” Cantidad de cotizantes con salarios inferiores a los RD$37,500.00, si es posible un desgloce entre los que ganan entre RD$25,000-RD$30,000 y RD$30,001 hasta RD$37,000. Cuantos pertenecen al sector público y al privado de estos.” Tenemos a bien anexarle el documento con los datos solicitados: Sin otro particular, queda de usted"/>
    <s v="Base de Datos"/>
    <n v="15"/>
    <x v="2"/>
    <m/>
    <d v="2021-02-24T00:00:00"/>
    <s v="Cerrada-enviada por correo"/>
    <s v="2021"/>
    <n v="2"/>
    <x v="1"/>
    <d v="2021-03-17T00:00:00"/>
    <s v="03/172021"/>
    <e v="#VALUE!"/>
    <x v="2"/>
    <x v="3"/>
  </r>
  <r>
    <n v="23"/>
    <n v="47283"/>
    <s v="Guelmi Brea "/>
    <n v="8297441048"/>
    <s v="guelmi.brea@micm.gob.do"/>
    <s v="CIIU rev. 3: 260000 Fabricación de otros productos minerales no metálicos 269410 Fabricación de cementos 269500 Fabricación de artículos de hormigon, de cemento y de yeso 270000 Fabricación de metales básicos 272000 Fabricación de productos primarios de metales preciosos y metales no ferrosos se solicita para el periodo 2012-2020: cantidad de empleados cantidad de empresas aporte empleado aporte empleador otros"/>
    <s v="Buenos dias Sr. Guelmi Brea. Esperamos se encuentre bien. En respuesta a solicitud de Información Publica con referencia SAIP-SIP- 000-47283, realizada en fecha 24 de febrero 2021, en virtud de la Ley General de Libre Acceso a la Información Publica, donde nos solicita lo siguiente: ” CIIU rev. 3: 260000 Fabricación de otros productos minerales no metálicos 269410 Fabricación de cementos 269500 Fabricación de artículos de hormigon, de cemento y de yeso 270000 Fabricación de metales básicos 272000 Fabricación de productos primarios de metales preciosos y metales no ferrosos se solicita para el periodo 2012-2020: cantidad de empleados cantidad de empresas aporte empleado aporte e.” Tenemos a bien anexarle el documento con los datos solicitados: Sin otro particular, queda de usted, Atentamente,"/>
    <s v="Base de Datos"/>
    <n v="15"/>
    <x v="2"/>
    <m/>
    <d v="2021-02-24T00:00:00"/>
    <s v="Cerrada-enviada por correo"/>
    <s v="2021"/>
    <n v="2"/>
    <x v="1"/>
    <d v="2021-03-17T00:00:00"/>
    <d v="2021-03-17T00:00:00"/>
    <n v="15"/>
    <x v="1"/>
    <x v="0"/>
  </r>
  <r>
    <n v="24"/>
    <n v="47444"/>
    <s v="Jean David de Jesus Adon "/>
    <n v="8296390139"/>
    <s v="ecojdavid@gmail.com"/>
    <s v="CANTIDAD DE TRABAJADORES ACTIVOS REGISTRADOS EN EL SUIR POR TIPO DE EMPRESA, (Privada, Publica Descentralizada, Publica centralizada) desde 2004 hasta la 2020. TAmbién si pudieran explicarme la diferencia para ustedes entre los trabajadores del sector publico centralizado con relación a los trabajadores del sector publico descentralizado lo agradecería."/>
    <s v="Esperamos se encuentre bien. Cortésmente tenemos a bien a dar respuesta a solicitud de Información Publica con referencia SAIP-SIP-000-47444, realizada en fecha 01 de marzo 2021, en virtud de la Ley General de Libre Acceso a la Información Publica Pública 200-04, en la que nos requiere información correspondiente a: “CANTIDAD DE TRABAJADORES ACTIVOS REGISTRADOS EN EL SUIR POR TIPO DE EMPRESA, (Privada, Publica Descentralizada, Publica centralizada) desde 2004 hasta la 2020. También si pudieran explicarme la diferencia para ustedes entre los trabajadores del sector publico centralizado con relación a los trabajadores del sector publico descentralizado lo agradecería.” Tenemos a bien anexarle la respuesta a dicha solicitud. Nota: Estamos remitiendo los datos de COTIZANTES (trabajadores en NP’s pagadas) , no de trabajadores registrados por la siguientes razones: 1. Para los períodos en que los empleadores morosos han sido beneficiados con amnistía en el pasado, no hay registros actualizados de sus plantillas de nómina 2. Los registros de empleados activos no son certeros hasta tanto los empleadores no realizan el pago ya que los morosos y los que han cerrado operaciones no modifican sus registros de novedades como manda la ley"/>
    <s v="Base de Datos"/>
    <n v="15"/>
    <x v="2"/>
    <m/>
    <d v="2021-03-01T00:00:00"/>
    <m/>
    <s v="2021"/>
    <n v="3"/>
    <x v="3"/>
    <d v="2021-03-22T00:00:00"/>
    <d v="2021-03-22T00:00:00"/>
    <n v="15"/>
    <x v="1"/>
    <x v="0"/>
  </r>
  <r>
    <n v="25"/>
    <n v="47535"/>
    <s v="Julio Matias"/>
    <n v="8098191952"/>
    <s v="julioramonmatias@gmial.com"/>
    <s v="Quiero saver cuanto empleado hay en la tanto sector público como privado inscrito en esa institución es para estudio muy importante"/>
    <s v="Matías Esperamos se encuentre bien. En respuesta a su solicitud de información Publica, con referencia SAIP-SIP-000-47535, de fecha 02 de marzo 2021. En virtud de la Ley General de Libre Acceso a la Información Publica 200-04, en la que nos requiere lo siguiente: “Quiero saver cuantos empleados hay en la tanto sector publico como privado inscrito en la esa institución es para estudio muy importante” Tenemos a bien informarle que los datos que nos solicitan se encuentran el disponible en nuestro portal de transparencia. Suministramos nuestro enlace para consulta: https://www.tss.gob.do/transparencia/boletin-estadistico.html Esta información le estará llegando vía el SAIP Favor confirmar recepción. N"/>
    <s v="Base de Datos"/>
    <n v="15"/>
    <x v="2"/>
    <m/>
    <d v="2021-03-02T00:00:00"/>
    <m/>
    <s v="2021"/>
    <n v="3"/>
    <x v="3"/>
    <d v="2021-03-23T00:00:00"/>
    <d v="2021-03-03T00:00:00"/>
    <n v="1"/>
    <x v="1"/>
    <x v="2"/>
  </r>
  <r>
    <n v="26"/>
    <n v="47722"/>
    <s v="Ryan Morales"/>
    <s v="809-333-3822"/>
    <s v="rmoralesc@arssenasa.gob.do"/>
    <s v="1. Inversión en Capacitación del 2020 2. Indice de Clima Laboral del 2020 3. Indice (o porcentaje) de Absentismo del 2020 4. Indice (o porcentaje) de Rotación del 2020"/>
    <s v="Sr. Morales Esperamos se encuentre bien. Cortésmente tenemos a bien a dar respuesta a solicitud de Información Publica con referencia SAIP-SIP-000-47722, realizada en fecha 03 de marzo 2021, en virtud de la Ley General de Libre Acceso a la Información Publica Pública 200-04, en la que nos requiere información correspondiente a: “1. Inversión en Capacitación del 2020 2. Indice de Clima Laboral del 2020 3. Indice (o porcentaje) de Absentismo del 2020 4. Indice (o porcentaje) de Rotación del 2020.” Tenemos a bien anexarle la respuesta a dicha"/>
    <s v="Base de Datos"/>
    <n v="15"/>
    <x v="2"/>
    <m/>
    <d v="2021-03-05T00:00:00"/>
    <s v="Cerrada-enviada por correo"/>
    <s v="2021"/>
    <n v="3"/>
    <x v="3"/>
    <d v="2021-03-26T00:00:00"/>
    <d v="2021-03-16T00:00:00"/>
    <n v="8"/>
    <x v="1"/>
    <x v="2"/>
  </r>
  <r>
    <n v="27"/>
    <n v="47837"/>
    <s v="Alexia Victoria "/>
    <n v="849220668"/>
    <s v="alexiavictoria200@gmail.com"/>
    <s v="Cantidad de cotizantes por sector economico ( categoria mas fina de sector disponible, idelamente CiiU)"/>
    <s v="Sra. Alexia Victoria Esperamos se encuentre bien. En respuesta a su solicitud de información Publica SAIP-SIP-000-47837, realiza en fecha 08 de marzo 2021, En virtud de la Ley General de Libre Acceso a la Información Publica 200-04, en la que nos requiere: “Cantidad de cotizantes por sector económico (categorización mas fina de sector disponible, idealmente CIIu) por mes desde 2010” Tenemos a bien a informarle que los datos que nos solicitan se encuentran disponible en nuestro portal web. Suministramos enlace para consulta: https://www.tss.gob.do/analisis-especiales.html Esta información le estará llegando vía el SAIP. Favor confirmar recepción"/>
    <s v="Base de Datos"/>
    <n v="15"/>
    <x v="2"/>
    <m/>
    <d v="2021-03-08T00:00:00"/>
    <s v="Cerrada-enviada por correo"/>
    <s v="2021"/>
    <n v="3"/>
    <x v="3"/>
    <d v="2021-03-29T00:00:00"/>
    <d v="2021-03-29T00:00:00"/>
    <n v="15"/>
    <x v="1"/>
    <x v="0"/>
  </r>
  <r>
    <n v="28"/>
    <n v="48191"/>
    <s v="Canyeloski de Jesus Sanchez "/>
    <n v="8299685525"/>
    <s v="canyeloski0027@gmail.com"/>
    <s v="Monto de factura de energia servida por EDEESTE, al hospital Regional Dr. Antonio Musa, como se maneja el pago de la electricidad consumida por los centros hospitalarios. Monto de facturacion de los centros hospitalarios Publico por provincia. "/>
    <s v=" La solicitud fue remita a la Empresa Distribuidara de Electricidad EDEESTE. "/>
    <s v="Referida"/>
    <n v="3"/>
    <x v="1"/>
    <m/>
    <d v="2021-03-15T00:00:00"/>
    <s v="Cerrada-Remitida a otra institución"/>
    <s v="2021"/>
    <n v="3"/>
    <x v="3"/>
    <d v="2021-03-18T00:00:00"/>
    <d v="2021-03-16T00:00:00"/>
    <n v="2"/>
    <x v="1"/>
    <x v="1"/>
  </r>
  <r>
    <n v="29"/>
    <n v="48116"/>
    <s v="Airon Fernandez Gil"/>
    <n v="8098778646"/>
    <s v="aironfernandez@hotmail.com "/>
    <s v="Estadísticas de los montos en dinero transferidos desde marzo de 2020 hasta enero 2021 a la ARS privadas y públicas desde la cuenta o fondo de Atención a la Salud de las Personas para cubrir el Seguro Familiar de la Salud de las personas que fueron suspendidas de su empleo desde 2020. 2. Estadísticas mensuales de marzo a diciembre 2020 de los afiliados totales suspendidos a los cuales de les mantuvo el SFS, y los afiliados que perdieron completamente su SFS. 3. En virtud de la solicitud que hicimos número SAIP-SIP-000-47910 hacemos una corrección para que en lugar de sólo los afiliados titulares nos entreguen el número total a diciembre 2020 de trabajadores y trabajadoras afiliados al SFS, según sean de empleo público o privado y el tipo de ARS privada, pública o autogestionada a la que están afiliados"/>
    <s v="Fernandez Esperamos que se encuentre bien . En repuesta a su solicitud de Información Publica con referencia SAIP-SIP-000-48116, realizada en fecha 17 de marzo 2021, en virtud de la Ley General de Libre Acceso a la Información Publica 200-04, donde nos solicita: 1. Estadísticas de los montos en dinero transferidos desde marzo de 2020 hasta enero 2021 a la ARS privadas y públicas desde la cuenta o fondo de Atención a la Salud de las Personas para cubrir el Seguro Familiar de la Salud de las personas que fueron suspendidas de su empleo desde 2020. 2. Estadísticas mensuales de marzo a diciembre 2020 de los afiliados totales suspendidos a los cuales de les mantuvo el SFS, y los afiliados que perdieron completamente su SFS. 3. En virtud de la solicitud que hicimos número SAIP-SIP-000-47910 hacemos una corrección para que en lugar de sólo los afiliados titulares nos entreguen el número total a diciembre 2020 de trabajadores y trabajadoras afiliados al SFS, según sean de empleo público o privado y el tipo de ARS privada, pública o autogestionada a la que están afiliados.” Tenemos a bien anexarle la información requerida. Nos reiteramos a la orden."/>
    <s v="Base de Datos"/>
    <n v="15"/>
    <x v="2"/>
    <m/>
    <d v="2021-03-17T00:00:00"/>
    <s v="Cerrada-enviada por correo"/>
    <s v="2021"/>
    <n v="3"/>
    <x v="3"/>
    <d v="2021-04-07T00:00:00"/>
    <d v="2021-03-17T00:00:00"/>
    <n v="1"/>
    <x v="1"/>
    <x v="2"/>
  </r>
  <r>
    <n v="30"/>
    <n v="48392"/>
    <s v="Luis Eduardo Mella  "/>
    <n v="8095322024"/>
    <s v="mella999@gmail.com"/>
    <s v="Base de datos desagregados de la TSS del año 2020 y 2021 con la que se utiliza para calcular estadísticos de la sección del_x000a_Panorama laboral dominicano consolidado que están colocados en la página oficial de la TSS."/>
    <s v="Buen día estimado: Deseo se encuentre bien. En respuesta a su solicitud de Información Pública con referencia SAIP-SIP-000-48392, realizada en fecha 19 de marzo 2021, en virtud de la Ley General de Libre Acceso a la Información Publica 200-04, donde nos solicitan: “Base de datos desagregados de la TSS del año 2020 y 2021 con la que se utiliza para calcular estadísticos de la sección del Panorama laboral dominicano consolidado que están colocados en la página oficial de la TSS” Tenemos a bien a informarle que la Ley 200-04, establece en si Art. 13 que “En caso de que la información solicitada por el ciudadano ya que esté disponible al público en medios impresos, tales como libros, compendios , tríptico, archivos públicos de la administración, si como también en formatos eléctricos en Internet o en cualquier otro medio , se le hará saber por medios fehaciente, la fuente, lugar y la forma en que pueda tener acceso a dicho información previamente publicada” en ese sentido, le suministramos los enlace correspondiente de donde localizar la información. Enlace"/>
    <s v="Base de Datos"/>
    <n v="15"/>
    <x v="2"/>
    <m/>
    <d v="2021-03-19T00:00:00"/>
    <s v="Cerrada-enviada por correo"/>
    <s v="2021"/>
    <n v="3"/>
    <x v="3"/>
    <d v="2021-04-09T00:00:00"/>
    <d v="2021-03-30T00:00:00"/>
    <n v="8"/>
    <x v="1"/>
    <x v="2"/>
  </r>
  <r>
    <n v="31"/>
    <n v="48825"/>
    <s v="Auri Minaya"/>
    <n v="8493523716"/>
    <s v="auri.minaya@micm.gob.do"/>
    <s v="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s v="Sr Minaya Esperamos se encuentre bien. En respuesta a sus solicitud de Información Publica con referencia SAIP-SIP-000-48824, realizada en fecha el 31 de marzo 2021, en virtud de la Ley General de Libre Acceso a la Información Publica 200-04, donde nos solicita: SAIP-SIP-000-48824: “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Tenemos a bien informarle que la Ley 200-04, en su Articulo 13, Establece que : “en el caso de que la Información solicitada, por el ciudadano ya este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En ese sentido, le invitamos a consultar los enlaces siguientes: Ruta: www.tss.gob.do-documento-analisis especiales Enlace histórico de cotizantes: https://www.tss.gob.do/analisis-especials.html Esta comunicación le estará llegando vía el SAIP Favor confirmar recepción."/>
    <s v="Base de Datos"/>
    <n v="15"/>
    <x v="2"/>
    <m/>
    <d v="2021-03-31T00:00:00"/>
    <s v="Cerrada-enviada por correo"/>
    <s v="2021"/>
    <n v="3"/>
    <x v="3"/>
    <d v="2021-04-21T00:00:00"/>
    <d v="2021-04-12T00:00:00"/>
    <n v="9"/>
    <x v="1"/>
    <x v="2"/>
  </r>
  <r>
    <n v="32"/>
    <n v="48824"/>
    <s v="Auri Minaya"/>
    <n v="8097323579"/>
    <s v="auri.minaya@micm.gob.do"/>
    <s v="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s v="Sr Minaya Esperamos se encuentre bien. En respuesta a sus solicitud de Información Publica con referencia SAIP-SIP-000-48824, realizada en fecha el 31 de marzo 2021, en virtud de la Ley General de Libre Acceso a la Información Publica 200-04, donde nos solicita: SAIP-SIP-000-48824: “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Tenemos a bien informarle que la Ley 200-04, en su Articulo 13, Establece que : “en el caso de que la Información solicitada, por el ciudadano ya este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En ese sentido, le invitamos a consultar los enlaces siguientes: Ruta: www.tss.gob.do-documento-analisis especiales Enlace histórico de cotizantes: https://www.tss.gob.do/analisis-especials.html Esta comunicación le estará llegando vía el SAIP Favor confirmar recepción."/>
    <s v="Base de Datos"/>
    <n v="15"/>
    <x v="2"/>
    <m/>
    <d v="2021-03-31T00:00:00"/>
    <s v="Cerrada-enviada por correo"/>
    <s v="2021"/>
    <n v="3"/>
    <x v="3"/>
    <d v="2021-04-21T00:00:00"/>
    <d v="2021-04-12T00:00:00"/>
    <n v="9"/>
    <x v="1"/>
    <x v="2"/>
  </r>
  <r>
    <n v="33"/>
    <n v="48951"/>
    <s v="Airon Fernandez Gil"/>
    <n v="8098778646"/>
    <s v="aironfernandez@hotmail.com "/>
    <s v="Sobre el SDSS: 1) Para cada mes de 2020, trabajadores que perdieron totalmente su afiliación al SDSS al perder su empleo, en total, por sexo, por rama de la actividad económica, y por tamaño de empleador. 2) Para cada mes de 2020, trabajadores suspendidos que mantuvieron su afiliación al SFS producto de las resoluciones emitidas por SNS 3) Cantidad de empleadores que suspendieron y que eliminaron cotizantes según tamaño del empleador y según rama de actividad económica Por otro lado, sobre el Panorama Laboral Dominicano Consolidado de 2020 publicado con la TSS, solicitamos la información de las tablas 3,4,5,6,7,8, 9, dividida cada una en tablas para sexo femenino y sexo masculino."/>
    <m/>
    <m/>
    <s v=""/>
    <x v="4"/>
    <m/>
    <d v="2021-04-06T00:00:00"/>
    <m/>
    <s v="2021"/>
    <n v="4"/>
    <x v="4"/>
    <s v=""/>
    <m/>
    <n v="0"/>
    <x v="1"/>
    <x v="2"/>
  </r>
  <r>
    <n v="34"/>
    <n v="48952"/>
    <s v="SENASA"/>
    <n v="809333"/>
    <s v="mpou@arssenasa.gob.do"/>
    <s v="Datos de los trabajadores cotizantes a febrero 2021 desagregado por: • Cantidad de trabajadores cotizantes por Nombre Comercial de la Empresa y/o de la Institución a la que pertenece • Cantidad de trabajadores cotizantes clasificados por empresa (privada, público descentralizado, público centralizado) • Tipo de afiliado cotizante (titular/dependiente) • Provincia • Género • Sector Económico al que pertenece"/>
    <s v=": Deseamos se encuentre bien. Según conversamos vía correo electronico, procedemos a cerrar esta solicitud, segun requerimiento. Saludos cordiales,"/>
    <s v="Otros"/>
    <n v="5"/>
    <x v="0"/>
    <m/>
    <d v="2021-04-06T00:00:00"/>
    <s v="Cerrada-enviada por correo"/>
    <s v="2021"/>
    <n v="4"/>
    <x v="4"/>
    <d v="2021-04-13T00:00:00"/>
    <d v="2021-04-08T00:00:00"/>
    <n v="3"/>
    <x v="1"/>
    <x v="2"/>
  </r>
  <r>
    <n v="35"/>
    <n v="49022"/>
    <s v="Grupo NN RD"/>
    <m/>
    <s v="noticiasnacionalesrdsrl@gmail.com"/>
    <s v="DESDE EL AÑO 2006 HASTA AHORA, VERIFICAR LA EMPRESA, ESTACION DON LICO S.A. RNC: 101672218"/>
    <s v="Rechazada "/>
    <s v="Rechazada"/>
    <n v="5"/>
    <x v="3"/>
    <m/>
    <d v="2021-04-07T00:00:00"/>
    <s v="Cerrada-Rechazada"/>
    <m/>
    <m/>
    <x v="2"/>
    <d v="2021-04-14T00:00:00"/>
    <d v="2021-04-09T00:00:00"/>
    <n v="3"/>
    <x v="1"/>
    <x v="2"/>
  </r>
  <r>
    <n v="36"/>
    <n v="49090"/>
    <s v="Guelmi Brea "/>
    <n v="8297441048"/>
    <s v="guelmi.brea@micm.gob.do "/>
    <s v="CANTIDAD DE EMPLEOS COTIZANTES POR PERIODO enero-marzo 2021 (tabla dinamica) para los sectores: -Industrias -Construcción -Explotación de Minas y Canteras -Manufactura Conservación, Producción y Procesamiento de Carne Edición, Grabación, Impresión Elaboración de Aceites y Grasas de Origen Vegetal y Animal Elaboración de Azúcar Elaboración de Bebidas y otras............ De ser posible que se pueda filtrar por regimen al que pertenece o enviarme otra que este filtrada por sector y por regimen (fronterizo, zonas francas, ordinario, etc) ver enlace https://www.tss.gob.do/analisis-especiales.html"/>
    <s v="Se le informo de enlace en nuestro portal web  sobre informacio n de repuesta a su solicitud "/>
    <s v="Base de Datos"/>
    <n v="15"/>
    <x v="2"/>
    <m/>
    <d v="2021-04-08T00:00:00"/>
    <s v="Cerrada-enviada por correo"/>
    <m/>
    <m/>
    <x v="2"/>
    <d v="2021-04-29T00:00:00"/>
    <d v="2121-04-23T00:00:00"/>
    <n v="12"/>
    <x v="1"/>
    <x v="0"/>
  </r>
  <r>
    <n v="37"/>
    <n v="49290"/>
    <s v="Domingo de Jesus "/>
    <n v="8092978568"/>
    <s v="domsosa2@hotmail.com"/>
    <s v="Aporte que debieron realizarse desde 01-03-2007 por quien suscribe "/>
    <s v="Remitida a la DIDA"/>
    <s v="Referida"/>
    <n v="3"/>
    <x v="1"/>
    <m/>
    <d v="2021-04-14T00:00:00"/>
    <s v="Cerrada-Remitida a otra institución"/>
    <m/>
    <m/>
    <x v="2"/>
    <d v="2021-04-19T00:00:00"/>
    <d v="2021-04-14T00:00:00"/>
    <n v="1"/>
    <x v="1"/>
    <x v="1"/>
  </r>
  <r>
    <n v="38"/>
    <n v="49625"/>
    <s v="Fanny Vargas "/>
    <n v="8097846438"/>
    <s v="fannyv@iadb.org"/>
    <s v="Datos mensuales para el periodo 2008-2021 de: Trabajadores inscritos y trabajadores activos en la seguridad social (privados y públicos) Salario promedio trabajadores publicos y privados activos en la seguridad social"/>
    <s v="Se le informo de enlace en nuestro portal web  sobre informacio n de repuesta a su solicitud "/>
    <s v="Base de Datos"/>
    <n v="15"/>
    <x v="1"/>
    <m/>
    <d v="2021-04-22T00:00:00"/>
    <s v="Cerrada-enviada por correo"/>
    <m/>
    <m/>
    <x v="2"/>
    <d v="2021-05-13T00:00:00"/>
    <d v="2021-04-26T00:00:00"/>
    <n v="3"/>
    <x v="1"/>
    <x v="1"/>
  </r>
  <r>
    <n v="39"/>
    <n v="48886"/>
    <s v="Angel  Jose Pichardo"/>
    <n v="8098066158"/>
    <s v="angel.jpp@hotmail.com"/>
    <s v="Al primer trimestre de 2021 1-. Total de afiliados (ARS) al SDSS."/>
    <s v="Se le facilito los enlaces disponiible en nuestro portall, el cual contienen  detalles de la solicitud generada por el ciudadano. "/>
    <s v="Base de Datos"/>
    <n v="15"/>
    <x v="2"/>
    <m/>
    <d v="2021-04-09T00:00:00"/>
    <s v="Cerrada-enviada por correo"/>
    <m/>
    <m/>
    <x v="2"/>
    <d v="2021-04-30T00:00:00"/>
    <d v="2021-04-20T00:00:00"/>
    <n v="8"/>
    <x v="1"/>
    <x v="2"/>
  </r>
  <r>
    <n v="40"/>
    <n v="49602"/>
    <s v="Yudith Smith Martinez "/>
    <n v="8297300201"/>
    <s v="ysmith@arssenasa.gob.do "/>
    <s v="- Nombre de empresas privadas registrados en la TSS a nivel nacional."/>
    <s v="Rechazada "/>
    <s v="Rechazada"/>
    <n v="5"/>
    <x v="3"/>
    <m/>
    <d v="2021-04-22T00:00:00"/>
    <s v="Cerrada-Rechazada"/>
    <m/>
    <m/>
    <x v="2"/>
    <d v="2021-04-29T00:00:00"/>
    <d v="2021-04-27T00:00:00"/>
    <n v="4"/>
    <x v="1"/>
    <x v="2"/>
  </r>
  <r>
    <n v="41"/>
    <n v="50021"/>
    <s v="Diogenes Berges "/>
    <n v="8293416840"/>
    <s v="db@fabogados.com"/>
    <s v="relacion  sobre el articulo 131 sobre subsidio de licencia y continuidad de la misma pasada las 26 semana.  "/>
    <s v="Referida a la Sisalril "/>
    <s v="Referida"/>
    <n v="3"/>
    <x v="1"/>
    <m/>
    <d v="2021-05-04T00:00:00"/>
    <s v="Cerrada-Remitida a otra institución"/>
    <m/>
    <m/>
    <x v="2"/>
    <d v="2021-05-07T00:00:00"/>
    <d v="2021-04-05T00:00:00"/>
    <n v="-22"/>
    <x v="1"/>
    <x v="1"/>
  </r>
  <r>
    <n v="42"/>
    <n v="49116"/>
    <s v="SENASA"/>
    <n v="8093333822"/>
    <s v="direccionesejecutiva@arssenasa.gob.do"/>
    <s v="Datos de los trabajadores cotizantes a febrero 2021 desagregado por: • Cantidad de trabajadores cotizantes por Nombre Comercial de la Empresa y/o de la Institución a la que pertenece • Cantidad de trabajadores cotizantes clasificados por empresa (privada, público descentralizado, público centralizado) • Tipo de afiliado cotizante (titular/dependiente) • Provincia • Género • Sector Económico al que pertenece"/>
    <s v="En respuesta a su solicitud de Información Pública con referencia SAIPSIP-000-49116, de fecha 09 de abril 2021, en virtud de la Ley General de Libre Acceso a la Información Publica 200-04, donde nos solicita lo siguiente: Datos de los trabajadores cotizantes a febrero 2021 desagregado por:  Cantidad de trabajadores cotizantes por Nombre Comercial de la Empresa y/o de la Institución a la que pertenece  Cantidad de trabajadores cotizantes clasificados por empresa (privada, público descentralizado, público centralizado) o Tipo de afiliado cotizante (titular/dependiente) o Provincia o Género o Sector Económico al que pertenece. Tenemos a bien a remitirle mediante adjunto los datos solicitados, segun lo conversado. Asimismo informarle que la Ley 200-04, en su Artículo 13, Establece que :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En ese sentido, le invitamos a consultar los enlaces siguientes: https://www.tss.gob.do/informesestadisticos.html https://www.tss.gob.do/tablas-dinamicas.html"/>
    <s v="Base de Datos"/>
    <n v="15"/>
    <x v="2"/>
    <m/>
    <d v="2021-04-09T00:00:00"/>
    <s v="Cerrada-enviada por correo"/>
    <m/>
    <m/>
    <x v="2"/>
    <d v="2021-04-30T00:00:00"/>
    <d v="2021-04-30T00:00:00"/>
    <n v="15"/>
    <x v="1"/>
    <x v="0"/>
  </r>
  <r>
    <n v="43"/>
    <n v="49333"/>
    <s v="Carlos Manuel Ortiz Toribio "/>
    <n v="8093057110"/>
    <s v="ortizcarlosmt@gmail.com"/>
    <s v=", quiero información sobre el cuerpo de inspectores que crea la ley 13-2020 y los asigna a la TSS. Saber si han realizado algún concurso para su nombramiento? y si ya hay inspectores de la TSS nombrados y cual es el perfil del cargo y su salario actual?"/>
    <s v="Sr. ORTIZ TORIBIO Esperamos se encuentre bien. Cortésmente, tenemos a dar respuesta a su solicitud creada vía el SAIP-SIP-000-49333, en fecha 15 de abril 2021, en torno a la Ley 200-04, de Libre Acceso a la Información Publica, donde nos solicita lo siguiente: “Quiero información sobre el cuerpo de inspectores que crea la ley 13-2020 y los asigna a la TSS. Saber si han realizado algún concurso para su nombramiento? y si ya hay inspectores de la TSS nombrados y cual es el perfil del cargo y su salario actual?” Anexamos documentos dando respuesta a su solicitud. Nos reiteramos a la orden."/>
    <s v="Base de Datos"/>
    <n v="15"/>
    <x v="2"/>
    <m/>
    <d v="2021-04-15T00:00:00"/>
    <s v="Cerrada-enviada por correo"/>
    <m/>
    <m/>
    <x v="2"/>
    <d v="2021-05-06T00:00:00"/>
    <d v="2021-05-05T00:00:00"/>
    <n v="15"/>
    <x v="1"/>
    <x v="0"/>
  </r>
  <r>
    <n v="44"/>
    <n v="49100"/>
    <s v="Participacion ciudadana  "/>
    <n v="8096856200"/>
    <s v="m.marte@pciudadana.org"/>
    <s v="Los comprobantes de pagos a la Tesorería de la Seguridad Social y sus respectivas nominas de los 158 ayuntamientos a nivel nacional en el periodo enero 2020 a marzo 2021"/>
    <s v="En respuesta, a su solicitud de Información Publica con referencia SAIPSIP-000-49100, realizada en fecha el 08 de abril 2021, en virtud de la Ley General de Libre Acceso a la Información Publica 200-04, Tenemos a bien anexarle documentos solicitados según conversamos. Nos reiteramos a su orden. Feliz resto del día"/>
    <s v="Base de Datos"/>
    <n v="15"/>
    <x v="2"/>
    <m/>
    <d v="2021-04-08T00:00:00"/>
    <s v="Cerrada-enviada por correo"/>
    <m/>
    <m/>
    <x v="2"/>
    <d v="2021-04-29T00:00:00"/>
    <d v="2021-05-06T00:00:00"/>
    <n v="21"/>
    <x v="0"/>
    <x v="0"/>
  </r>
  <r>
    <n v="45"/>
    <n v="49401"/>
    <s v="Amauris Paulino Espinal"/>
    <n v="8299154064"/>
    <s v="amauryspaulino@gmail.com "/>
    <s v="Confirmar si los datos estadisticos resgitrados en Panorama laboral dominicano / Estadísticas de recaudo 2021, corresponden a los trabajadores (titulares). 2- Cantidad de dependientes registrados en el periodo febrero-marzo por provincia"/>
    <s v="En respuesta a su solicitud de Información Pública con referencia SAIP-SIP-000-49401, de fecha 16 de abril 2021, en virtud de la Ley General de Libre Acceso a la Información Publica 200-04, donde nos solicita lo siguiente “1- Confirmar si los datos estadísticos registrados en Panorama laboral dominicano / Estadísticas de recaudo 2021, corresponden a los trabajadores (titulares). 2- Cantidad de dependientes registrados en el periodo febrero-marzo por provincia”. Tenemos a bien informarle que la Ley 200-04, en su Artículo 13, Establece que :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Con relación a su inquietud sobre si los datos estadísticos registrados en Panorama laboral dominicano / Estadísticas de recaudo 2021, corresponden a los trabajadores (titulares), tenemos a bien a informarle que le anexamos el documento” Explicativo de estadísticas Laborales” a los fines de aclarar cada término utilizado en cada informe. El mismo disponible en el enlace siguiente: https://tss.gob.do/assets/deel0562021.pdf Con relación a los dependientes registrados, anexo la información correspondiente. Esperando que los mismos le sean de utilidad, n"/>
    <s v="Base de Datos"/>
    <n v="15"/>
    <x v="2"/>
    <m/>
    <d v="2021-04-16T00:00:00"/>
    <s v="Cerrada-enviada por correo"/>
    <m/>
    <m/>
    <x v="2"/>
    <d v="2021-05-07T00:00:00"/>
    <d v="2021-05-07T00:00:00"/>
    <n v="15"/>
    <x v="1"/>
    <x v="0"/>
  </r>
  <r>
    <n v="46"/>
    <n v="49404"/>
    <s v="Jesus Sanchez "/>
    <n v="8098539331"/>
    <s v="jesus,rsanchez17@gmail.com "/>
    <s v="- Informaciones sobre historico de las estadisticas registradas. 2-Cotizantes por sector. Enero -marzo 2021."/>
    <s v="En respuesta a su solicitud de Información Pública con referencia SAIP-SIP-000-49404, de fecha 16 de abril 2021, en virtud de la Ley General de Libre Acceso a la Información Publica 200-04, donde nos solicita lo siguiente “1- Informaciones sobre historico de las estadisticas registradas. 2-Cotizantes por sector. Enero -marzo 2021. Tenemos a bien informarle que la Ley 200-04, en su Artículo 13, Establece que :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s v="Base de Datos"/>
    <n v="15"/>
    <x v="2"/>
    <m/>
    <d v="2021-04-16T00:00:00"/>
    <s v="Cerrada-enviada por correo"/>
    <m/>
    <m/>
    <x v="2"/>
    <d v="2021-05-07T00:00:00"/>
    <d v="2021-05-07T00:00:00"/>
    <n v="15"/>
    <x v="1"/>
    <x v="0"/>
  </r>
  <r>
    <n v="47"/>
    <n v="49496"/>
    <s v="Lizbet Grisanti de la Cruz "/>
    <n v="8098457222"/>
    <s v="lidelacruz@altice.com.do"/>
    <s v="La presente es para consultarle a que se debe el cambio en las Estadísticas de la cantidad de Trabajadores en la Seguridad Social con la nueva presentación de dicho reporte. Vemos que la nueva presentación presenta una disminución en la cantidad de trabajadores de unos 100 mil para cada periodo incluyendo desde enero 2019 hasta febrero 2021. Febrero 2021 Reporte anterior Reporte Nuevo Variación 2,084,391 1,946,788 (137,603)"/>
    <s v="En respuesta a su solicitud de Información Pública con referencia SAIP-SIP-000-49496, de fecha 20 de abril 2021, en virtud de la Ley General de Libre Acceso a la Información Publica 200-04, donde nos solicita lo siguiente: “consultarle a que se debe el cambio en las Estadísticas de la cantidad de Trabajadores en la Seguridad Social con la nueva presentación de dicho reporte. Vemos que la nueva presentación presenta una disminución en la cantidad de trabajadores de unos 100 mil para cada periodo incluyendo desde enero 2019 hasta febrero 2021. Febrero 2021 Reporte anterior Reporte Nuevo Variación 2,084,391 1,946,788 (137,603)” Tenemos a bien informarle que la Ley 200-04 e su Artículo 13, establece que: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s fehaciente , la fuente, el lugar y la formo en que puedes tener acceso a dicho información previamente publicada” En ese sentido, le invitamos a consultar el enlace siguiente, que contiene un documento explicativo sobre los conceptos importantes para la interpretación de las estadísticas laborales y algunos ejemplos al respecto. https://tss.gob.do/assets/deel0562021.pdf De igual forma, hemos procedido actualizar las informaciones del Portal dados abiertos a los fines de unificar el criterio extracción de las estadísticas. https://www.tss.gob.do/transparencia/datos-abiertos.html Adjunto enlaces a estadísticas: https://tss.gob.do/tablas-dinamicas.html https://tss.gob.do/informesestadisticos.html https://tss.gob.do/assets/deel0562021.pdf De igual forma citamos: lo referido en la Pág. 4. Numeral 06 del documento a sonde dirige el enlace: Las estadísticas de trabajadores y empleos reflejan el registro para una fecha específica (fecha de extracción del dato), estadísticas que pueden variar en el tiempo conforme a las rectificaciones que realiza el empleador sobre sus Notificaciones de Pago no pagadas al momento de la extracción del dato Esperando que los mismos le sean de utilidad, nos reiteramos a la orden. Sin otro particula"/>
    <s v="Base de Datos"/>
    <n v="15"/>
    <x v="2"/>
    <m/>
    <d v="2021-04-20T00:00:00"/>
    <s v="Cerrada-enviada por correo"/>
    <m/>
    <m/>
    <x v="2"/>
    <d v="2021-05-11T00:00:00"/>
    <d v="2021-05-11T00:00:00"/>
    <n v="15"/>
    <x v="1"/>
    <x v="0"/>
  </r>
  <r>
    <n v="48"/>
    <n v="49493"/>
    <s v="Ivelisse Gil "/>
    <n v="8492545230"/>
    <s v="ivelilareina@gmail.com"/>
    <s v="- Suministrar en caso de que exista data de la cantidad de empresas no registradas en TSS. 2- ¿Si la TSS está realizando el levantamiento de las actas de infracción correspondientes contra aquellos empleadores que se compruebe estén en falta por no inscribir y registrar a sus trabajadores y no pagar las cotizaciones obligatorias vencidas?? 3- Datos estadísticos de las empresas registradas en Santo Domingo."/>
    <s v="Esperamos se encuentre bien. Según conversamos, remitimos respuesta a su solicitud de Información Pública con referencia SAIP-SIP-000-49493, realizada en fecha el 24 de abril 2021, en virtud de la Ley General de Libre Acceso a la Información Publica 200-04.. Tenemos a bien anexarle documentos con dicha respuesta según solicitud, La misma le estará llegando vía el portal SAIP. Nos reiteramos a su orden. La misma le estará llegando vía el portal saip. Favor confirmar recepción"/>
    <s v="Base de Datos"/>
    <n v="15"/>
    <x v="2"/>
    <m/>
    <d v="2021-04-20T00:00:00"/>
    <s v="Cerrada-enviada por correo"/>
    <m/>
    <m/>
    <x v="2"/>
    <d v="2021-05-11T00:00:00"/>
    <d v="2021-05-11T00:00:00"/>
    <n v="15"/>
    <x v="1"/>
    <x v="0"/>
  </r>
  <r>
    <n v="49"/>
    <n v="49859"/>
    <s v="Jose Melo "/>
    <n v="8096070073"/>
    <s v="josemelot26.jm@gmail.com"/>
    <s v="Cantidad de empleados que aportan las empresas dedicadas a la producción de Ron."/>
    <s v="Sr. Melo Esperamos se encuentre bien. Según conversamos, mediante adjunto tenemos a bien dar respuesta a su solicitud creada vía el SAIP-SIP-000-49859, en fecha 29 de abril 2021, en torno a la Ley 200-04, de Libre Acceso a la Información Pública"/>
    <s v="Base de Datos"/>
    <n v="15"/>
    <x v="2"/>
    <m/>
    <d v="2021-04-29T00:00:00"/>
    <s v="Cerrada-enviada por correo"/>
    <m/>
    <m/>
    <x v="2"/>
    <d v="2021-05-20T00:00:00"/>
    <d v="2021-05-21T00:00:00"/>
    <n v="15"/>
    <x v="1"/>
    <x v="0"/>
  </r>
  <r>
    <n v="50"/>
    <n v="49934"/>
    <s v="Hans"/>
    <s v="n/a"/>
    <s v="hans.orlamdo@gmail.com"/>
    <s v="Favor proveer una tabla de Habitantes ( Cotizantes ) e Ingreso promedio de los cotizantes , por sectores de Santo Domingo / Distrito Nacional Ejemplo - Sector Habitantes x Sector Ingreso Promedio Piantini 200,000 RD$ 60,000 Bella Vista 187,000 RD$ 65,300 Zona Colonial 315,000 RD$ 45,000"/>
    <s v=", en virtud de la Ley General de Libre Acceso a la Información 200-04, en la que nos requieren “parámetros y leyes para una cotización” Tenemos a bien informarle que, la Ley 200-04 en su Art. 13 establece que “En caso de que la información solicitada por el ciudadano ya esté disponible al público en medios impresos, tales como libros, compendios, trípticos, archivos públicos de la administración, así como también en formatos electrónicos disponibles en Internet o en cualquier otro medio, se le hará saber por medio fehaciente, la fuente, el lugar y la forma en que puede tener acceso a dicha información previamente publicada” En ese sentido, las informaciones relativas al registro de empleador que da inicio a las cotizaciones, así como las leyes y parámetros se encuentran disponibles en los enlaces siguientes: 1-Registro de empresas en TSS. https://tss.gob.do/registro-empleadores.html 2- Ley 87-01-Art. 30. https://tss.gob.do/assets/ley87-01.pdf 3- Resolución 72-03 -Salario cotizable para Seguridad Social https://tss.gob.do/assets/reso_72-03.pdf"/>
    <s v="Base de Datos"/>
    <n v="15"/>
    <x v="2"/>
    <m/>
    <d v="2021-05-04T00:00:00"/>
    <s v="Cerrada-enviada por correo"/>
    <m/>
    <m/>
    <x v="2"/>
    <d v="2021-05-25T00:00:00"/>
    <d v="2021-05-17T00:00:00"/>
    <n v="10"/>
    <x v="1"/>
    <x v="0"/>
  </r>
  <r>
    <n v="51"/>
    <n v="50048"/>
    <s v="Samuel Eliseo Perez Diaz "/>
    <n v="8298466262"/>
    <s v="samuel19201@gmail.com"/>
    <s v="Parametros y leyes para una cotización"/>
    <s v="adjunta respuesta a la solicitud de información Pública SAIP-SIP-000-50048, realizada en fecha 04 de mayo del año 2021, en virtud de la Ley General de Libre Acceso a la Información 200-04, en la que nos requieren “parámetros y leyes para una cotización” Tenemos a bien informarle que, la Ley 200-04 en su Art. 13 establece que “En caso de que la información solicitada por el ciudadano ya esté disponible al público en medios impresos, tales como libros, compendios, trípticos, archivos públicos de la administración, así como también en formatos electrónicos disponibles en Internet o en cualquier otro medio, se le hará saber por medio fehaciente, la fuente, el lugar y la forma en que puede tener acceso a dicha información previamente publicada” En ese sentido, las informaciones relativas al registro de empleador que da inicio a las cotizaciones, así como las leyes y parámetros se encuentran disponibles en los enlaces siguientes: 1-Registro de empresas en TSS. https://tss.gob.do/registro-empleadores.html 2- Ley 87-01-Art. 30. https://tss.gob.do/assets/ley87-01.pdf 3- Resolución 72-03 -Salario cotizable para Seguridad Social https://tss.gob.do/assets/reso_72-03.p"/>
    <s v="Base de Datos"/>
    <n v="15"/>
    <x v="2"/>
    <m/>
    <d v="2021-05-04T00:00:00"/>
    <s v="Cerrada-enviada por correo"/>
    <m/>
    <m/>
    <x v="2"/>
    <d v="2021-05-25T00:00:00"/>
    <d v="2021-05-17T00:00:00"/>
    <n v="10"/>
    <x v="1"/>
    <x v="0"/>
  </r>
  <r>
    <n v="52"/>
    <n v="50395"/>
    <s v="Hogla Betiza Enecia Perez "/>
    <s v="n/a"/>
    <s v="hoglabetizae@gmail.com"/>
    <s v="Contratos suscritos entre el Estado, Salud Pública y ARS firmados desde el mes de abril hasta agosto 2020 para la cobertura en atención a pacientes con coronavirus 2- Contratos suscritos entre el Estado, Salud Pública y ARS firmados a partir del 16 agosto 2020 para la cobertura en atención a pacientes con coronavirus 3- Acuerdo entre el Estado, Salud Pública y ARS para cobertura de pruebas PCR 4- Acuerdos con laboratorios privados para cobertura de pruebas PCR 5- Acuerdos firmados entre el Estado, Salud Pública y las clinas privadas 6- Acuerdos firmados entre el Estado, Salud Pública y las asociaciones de clinas privadas 7- Acuerdo de la Sisalril, SNS y la Asociación de Clínicas Privadas (ANDECLIP), la Asociación Dominicana de ARS (ADARS), la Asociación de Igualas Médicas y ARS (ADIMARS) y el SENASA, referente al copago 8- Montos pagados a las ARS indicadas más abajo por servicios de hospitalización cubiertos por estas a centros privados y hospitalarios. /identificación de la ARS receptora y conceptos que incluyen los centros, la cobertura, los beneficiarios. Información completa con fecha, lugar y demás datos. ARS APS ARS ASEMAP ARS BMI ARS CMD (Colegio Médico Dominicano) ARS Colonial ARS Constitución ARS FFAA (Fuerzas Armadas) ARS Futuro ARS GMA (Grupo Médico Asociado) ARS Humano ARS Meta Salud ARS Monumental ARS Plamedin ARS Plan Salud Banco Central ARS Renacer ARS Reservas ARS Semma ARS Senasa ARS Simag ARS Universal ARS Yunén MAPFRE Salud ARS Sura Salud Internacional WorldWide Seguros 9- Montos adeudados a las ARS indicadas más arriba por servicios de hospitalización cubiertos por estas a centros privados y hospitalarios. /identificación de la ARS receptora y conceptos que incluyen los centros, la cobertura, los beneficiarios. Información completa con fecha, lugar y demás datos. 10- Montos pagados a las ARS señaladas anteriormente por servicios de cuidados intensivos en centros privados y centros hospitalarios con los siguientes detalles: identificación de la ARS receptora y conceptos que incluyen los centros, la cobertura, los beneficiarios, lugar y fecha. 11- Montos pagados a las ARS antes mencionadas por servicios de pruebas Covid-19 aplicadas en los laboratorios y centros privados o públicos cubiertos bajo la modalidad del acuerdo de cobertura de SISALRIL en etapa de pandemia"/>
    <s v="Sr.Douglas Ciprián Soto Esperamos se encuentre bien. Mediante la presente, tenemos a bien remitir al Ministerio de Salud Pública y Asistencia Social (MISPAS), la Solicitud creada vía el SAIP-SIP-000- 50395, por la Sra Hogla Betiza Enecia Pérez , en fecha 12 de mayo 2021, en la cual nos solicita lo siguiente: “1- Contratos suscritos entre el Estado, Salud Pública y ARS firmados desde el mes de abril hasta agosto 2020 para la cobertura en atención a pacientes con coronavirus 2- Contratos suscritos entre el Estado, Salud Pública y ARS firmados a partir del 16 agosto 2020 para la cobertura en atención a pacientes con coronavirus 3- Acuerdo entre el Estado, Salud Pública y ARS para cobertura de pruebas PCR 4- Acuerdos con laboratorios privados para cobertura de pruebas PCR 5- Acuerdos firmados entre el Estado, Salud Pública y las clinas privadas 6- Acuerdos firmados entre el Estado, Salud Pública y las asociaciones de clinas privadas 7- Acuerdo de la Sisalril, SNS y la Asociación de Clínicas Privadas (ANDECLIP), la Asociación Dominicana de ARS (ADARS), la Asociación de Igualas Médicas y ARS (ADIMARS) y el SENASA, referente al copago 8- Montos pagados a las ARS indicadas más abajo por servicios de hospitalización cubiertos por estas a centros privados y hospitalarios. /identificación de la ARS receptora y conceptos que incluyen los centros, la cobertura, los beneficiarios. Información completa con fecha, lugar y demás datos. ARS APS ARS ASEMAP ARS BMI ARS CMD (Colegio Médico Dominicano) ARS Colonial ARS Constitución ARS FFAA (Fuerzas Armadas) ARS Futuro ARS GMA (Grupo Médico Asociado) ARS Humano ARS"/>
    <s v="Referida"/>
    <n v="3"/>
    <x v="1"/>
    <m/>
    <d v="2021-05-12T00:00:00"/>
    <s v="Cerrada-enviada por correo"/>
    <m/>
    <m/>
    <x v="2"/>
    <d v="2021-05-17T00:00:00"/>
    <d v="2021-05-17T00:00:00"/>
    <n v="3"/>
    <x v="1"/>
    <x v="1"/>
  </r>
  <r>
    <n v="53"/>
    <n v="50419"/>
    <s v="Darislad Reyes "/>
    <n v="8299263366"/>
    <s v="darisladyreyes@gmail.com"/>
    <s v="Se solicita una base de dato general desde 2000 al 2020 del mercado laboral donde se puedan realizar correlaciones entre variables, que distinguida de: Cantidad de trabajadores activo por provincia , salario , sexo, edad , tipo de empresa, sector economico, tipo de emprea, mes de preserencia que la base de datos sea compatible con sistemas econometricos como SPSS, estata EViews"/>
    <s v=" referida "/>
    <s v="Referida"/>
    <n v="3"/>
    <x v="1"/>
    <m/>
    <d v="2021-05-12T00:00:00"/>
    <s v="Cerrada-Remitida a otra institución"/>
    <m/>
    <m/>
    <x v="2"/>
    <d v="2021-05-17T00:00:00"/>
    <d v="2021-05-17T00:00:00"/>
    <n v="3"/>
    <x v="1"/>
    <x v="1"/>
  </r>
  <r>
    <n v="54"/>
    <n v="50475"/>
    <s v="Hans Perez"/>
    <s v="n/a"/>
    <s v="hans.orlando@gmail.com"/>
    <s v="Solicite una informacion , Me llego un correo de que la informacion fue enviada en el portal del SAIP , pero cuando entro al protal no veo ningun cambio ... porfavor verificar estos son los datos de la solicitud. Institución: Tesorería de la Seguridad Social (TSS) Número de Solicitud: SAIP-SIP-49934 Nuevo estado de solicitud: Recopilando informacion Muchas gracias"/>
    <s v="Buenas tardes estimado: Deseamos se encuentre bien. Segun conversamos vía correo electronico, con relación a su solicitud SAIP-SIP-000-50475, que el cambio de estado (seleccionado erróneamente) al cual haríamos referencia es a preparando documentos, lo que no indica que la información se haya suministrado, sino que estamos preparando la respuesta que le será suministrada."/>
    <s v="Base de Datos"/>
    <n v="15"/>
    <x v="2"/>
    <m/>
    <d v="2021-05-13T00:00:00"/>
    <s v="Cerrada-Remitida a otra institución"/>
    <m/>
    <m/>
    <x v="2"/>
    <d v="2021-06-03T00:00:00"/>
    <d v="2021-05-18T00:00:00"/>
    <n v="4"/>
    <x v="1"/>
    <x v="2"/>
  </r>
  <r>
    <n v="55"/>
    <n v="50396"/>
    <s v="Holgla Betiza Enecia Perez "/>
    <s v="n/a"/>
    <s v="hoglabetizae@gmail.com"/>
    <s v="Listado con identificación y monto pagado a los centros de salud privados, público-privados o de otra naturaleza por concepto de hospitalización por covid. Precisar las fechas y conceptos por los que fueron hechas. 13- Listado con identificación y monto adeudado a los centros de salud privados, público-privados o de otra naturaleza a las que le adeudan por concepto de hospitalización por covid. Precisar las fechas y conceptos por los que fueron hechas 14- Monto pagado a las ARS por mantener afiliados al Seguro Familiar de Salud a los empleados suspendidos y que ingresaron al programa FASE 15- Monto adeudado a las ARS por mantener afiliados al Seguro Familiar de Salud a los empleados suspendidos y que ingresaron al programa FASE 16- Cantidad de pruebas cubiertas, costos de las pruebas, periodicidad, lugares, centros donde fueron aplicadas, beneficiarios (sexo, edad). 17- Cantidad o Lotes de pruebas adquiridas (PCR, antígeno u otros para la detección de Covid) en toda la pandemia por Salud Publica. 18- Contratos de compra de los lotes de pruebas adquiridos por Salud Pública. 19- Costo de las pruebas (PCR, antígeeno u otros para la detección de Covid) adquiridas e identidad del proveedor"/>
    <s v="Sra. Perez: Deseamos se encuentre bien. En respuesta a su solicitud de Información Pública con referencia SAIP-SIP-000-50396, realizada en fecha el 12 mayo 2021, en virtud de la Ley General de Libre Acceso a la Información Publica 200-04, Tenemos a bien anexarle documentos con dicha respuesta según solicitud. A su vez, recordamos que los datos adicionales a los cuales no damos respuesta en esa solicitud por ser de competencia del Ministerio de Salud Pública y Asistencia Social (MISPAS), fueron creados mediante solicitud SAIP-SIP-000-50656. La misma le estará llegando vía el portal SAIP. Esperando que los mismo sean de utilidad, n"/>
    <s v="Base de Datos"/>
    <n v="15"/>
    <x v="2"/>
    <m/>
    <d v="2021-05-12T00:00:00"/>
    <s v="Cerrada-enviada por correo"/>
    <m/>
    <m/>
    <x v="2"/>
    <d v="2021-06-02T00:00:00"/>
    <d v="2021-05-17T00:00:00"/>
    <n v="4"/>
    <x v="1"/>
    <x v="2"/>
  </r>
  <r>
    <n v="56"/>
    <n v="50972"/>
    <s v="Robertson Paulino Roa "/>
    <n v="8097228968"/>
    <s v="robertson_paulino@hotmail.com"/>
    <s v="En tal sentido, le solicito que me sea entregada de manera personal, lo siguiente: 1-Certificación de vigencia de la Organización Sin Fines de Lucro &quot;JUNTA DE VECINOS RESIDENCIAL ISSFFAA HAINAMOSA&quot;, RNC: 430-12693 - 4, con las generales de ley de la persona que la representa ante dicha entidad (TSS). 2- Certificación de los pagos realizados a la Tesorería de la Seguridad Social (TSS), por la ONG´s, &quot;JUNTA DE VECINOS RESIDENCIAL ISSFFAA HAINAMOSA&quot;, Incorporada mediante Resolución IONG68-2012. 3- Certificación con el monto de los atrasos a los pagos en la TSS, por la ONG´s &quot;JUNTA DE VECINOS RESIDENCIAL ISSFFAA HAINAMOSA&quot;, Incorporada mediante Resolución IONG68-2012. de la Procuraduria General de la Corte de Apelación del Departamento Judicial de la Provincia Santo Domingo"/>
    <s v="Rechazada "/>
    <s v="Rechazada"/>
    <n v="5"/>
    <x v="3"/>
    <m/>
    <d v="2021-05-25T00:00:00"/>
    <s v="Cerrada-Rechazada"/>
    <m/>
    <m/>
    <x v="2"/>
    <d v="2021-06-01T00:00:00"/>
    <d v="2021-05-27T00:00:00"/>
    <n v="3"/>
    <x v="1"/>
    <x v="2"/>
  </r>
  <r>
    <n v="57"/>
    <n v="50976"/>
    <s v="Rafael Zapata Crisostomo "/>
    <n v="8292855037"/>
    <s v="rafaelzapata72@hotmail.com"/>
    <s v="En tal sentido, le solicito que me sea entregada de manera personal, lo siguiente: 1-Certificación del estatus actual del RNC &quot; RESIDENCIAL ISSFFAA HAINAMOSA&quot;, : 430-259667 con las generales de ley de la persona que la representa ante dicha entidad (TSS). 2- Certificación de los pagos realizados a la Tesorería de la Seguridad Social (TSS), &quot; RESIDENCIAL ISSFFAA HAINAMOSA&quot;, certificacion de incorporacion en esa inentidad, Certificación del estatu actual de los pagos a la TSS,"/>
    <s v="Rechazada "/>
    <s v="Rechazada"/>
    <n v="5"/>
    <x v="3"/>
    <m/>
    <d v="2021-05-24T00:00:00"/>
    <s v="Cerrada-Rechazada"/>
    <m/>
    <m/>
    <x v="2"/>
    <d v="2021-05-31T00:00:00"/>
    <d v="2021-05-27T00:00:00"/>
    <n v="4"/>
    <x v="1"/>
    <x v="2"/>
  </r>
  <r>
    <n v="58"/>
    <n v="51009"/>
    <s v="Robertson Paulino Roa "/>
    <n v="8097228968"/>
    <s v="robertson_paulino@hotmail.com"/>
    <s v="En tal sentido, le solicito que me sea entregada de manera personal, lo siguiente: 1-Certificación de vigencia de la Organización Sin Fines de Lucro &quot;JUNTA DE VECINOS RESIDENCIAL ISSFFAA HAINAMOSA&quot;, RNC: 430-12693 - 4, con las generales de ley de la persona que la representa ante dicha entidad (TSS). 2- Certificación de los pagos realizados a la Tesorería de la Seguridad Social (TSS), por la ONG´s, &quot;JUNTA DE VECINOS RESIDENCIAL ISSFFAA HAINAMOSA&quot;, Incorporada mediante Resolución IONG68-2012. 3- Certificación con el monto de los atrasos a los pagos en la TSS, por la ONG´s &quot;JUNTA DE VECINOS RESIDENCIAL ISSFFAA HAINAMOSA&quot;, Incorporada mediante Resolución IONG68-2012. de la Procuraduria General de la Corte de Apelación del Departamento Judicial de la Provincia Santo Domingo"/>
    <s v="Rechazada "/>
    <s v="Rechazada"/>
    <n v="5"/>
    <x v="3"/>
    <m/>
    <d v="2021-05-26T00:00:00"/>
    <s v="Cerrada-Rechazada"/>
    <m/>
    <m/>
    <x v="2"/>
    <d v="2021-06-02T00:00:00"/>
    <d v="2021-05-27T00:00:00"/>
    <n v="2"/>
    <x v="1"/>
    <x v="2"/>
  </r>
  <r>
    <n v="59"/>
    <n v="51199"/>
    <s v="Inveriones Avila Nuñez "/>
    <n v="8493429328"/>
    <s v="abreuaylin@mail.com"/>
    <s v="Solicitud de certificacion  donde se haga constar que las empresas representadas antes esta instit por el Grupo Ibertax , SRL no se encuentran la sociedad inversiones Avilas Nuñez "/>
    <s v="referida  "/>
    <s v="Referida"/>
    <n v="3"/>
    <x v="1"/>
    <m/>
    <d v="2021-05-31T00:00:00"/>
    <s v="Cerrada-Remitida a otra institución"/>
    <m/>
    <m/>
    <x v="2"/>
    <d v="2021-06-01T00:00:00"/>
    <d v="2021-06-01T00:00:00"/>
    <n v="2"/>
    <x v="1"/>
    <x v="1"/>
  </r>
  <r>
    <n v="60"/>
    <n v="51201"/>
    <s v="Empresa Kenmar Busines "/>
    <n v="8493499328"/>
    <s v="abreuaylin@mail.com"/>
    <s v="Solicitud de certificacion  donde se haga constar que las empresas representadas antes esta instit por el Grupo Ibertax , SRL no se encuentran la sociedad inversiones Kenmar Business "/>
    <s v="referida"/>
    <s v="Referida"/>
    <n v="3"/>
    <x v="1"/>
    <m/>
    <d v="2021-05-31T00:00:00"/>
    <s v="Cerrada-Remitida a otra institución"/>
    <m/>
    <m/>
    <x v="2"/>
    <d v="2021-06-03T00:00:00"/>
    <d v="2021-06-01T00:00:00"/>
    <n v="2"/>
    <x v="1"/>
    <x v="1"/>
  </r>
  <r>
    <n v="61"/>
    <n v="51203"/>
    <s v="Margil Tymp Services"/>
    <n v="8493429328"/>
    <s v="abreuaylin@mail.com"/>
    <s v="Solicitud de certificacion  donde se haga constar que las empresas representadas antes esta instit por el Grupo Ibertax , SRL no se encuentran la sociedad Margil Tymp Servicess "/>
    <s v="Referida "/>
    <s v="Referida"/>
    <n v="3"/>
    <x v="1"/>
    <m/>
    <d v="2021-05-31T00:00:00"/>
    <s v="Cerrada-Remitida a otra institución"/>
    <m/>
    <m/>
    <x v="2"/>
    <d v="2021-06-03T00:00:00"/>
    <d v="2021-06-01T00:00:00"/>
    <n v="2"/>
    <x v="1"/>
    <x v="1"/>
  </r>
  <r>
    <n v="62"/>
    <n v="50474"/>
    <s v="Aris Balbuena"/>
    <n v="8296427031"/>
    <s v="arisbalbuena@gmail.com"/>
    <s v="En formato Excel, cantidad de personas de nacionalidad extranjera afiliadas por año al Sistema Dominicano de Seguridad Social para el periodo 2010-2020, por nacionalidad y sexo y desagregado según las siguientes variables: Condición de afiliación (titular o dependiente) Regimen de afiliación Cotizantes activos Rango salarial Rama de actividad económica"/>
    <m/>
    <s v="Base de Datos"/>
    <n v="15"/>
    <x v="2"/>
    <m/>
    <d v="2021-05-13T00:00:00"/>
    <m/>
    <m/>
    <m/>
    <x v="2"/>
    <d v="2021-06-03T00:00:00"/>
    <m/>
    <n v="0"/>
    <x v="1"/>
    <x v="2"/>
  </r>
  <r>
    <n v="63"/>
    <n v="50633"/>
    <s v="Vielka Lucila Rosario Vargas"/>
    <n v="8293082276"/>
    <s v="vielkarosario11@gmail.com"/>
    <s v="Población Afiliada al Sistema Dominicano de Seguridad Social (SDSS), por tipo de régimen y por tipo de seguro para los años 2000 - 2020"/>
    <m/>
    <s v="Base de Datos"/>
    <n v="15"/>
    <x v="2"/>
    <m/>
    <d v="2021-05-24T00:00:00"/>
    <m/>
    <m/>
    <m/>
    <x v="2"/>
    <d v="2021-06-14T00:00:00"/>
    <m/>
    <n v="0"/>
    <x v="1"/>
    <x v="2"/>
  </r>
  <r>
    <m/>
    <m/>
    <m/>
    <m/>
    <m/>
    <m/>
    <m/>
    <m/>
    <m/>
    <x v="4"/>
    <m/>
    <m/>
    <m/>
    <m/>
    <m/>
    <x v="2"/>
    <m/>
    <m/>
    <m/>
    <x v="3"/>
    <x v="4"/>
  </r>
  <r>
    <n v="65"/>
    <n v="51076"/>
    <s v="Hogla Betiza Enecia Perez "/>
    <s v="849-624-1723"/>
    <s v="hoglabetizae@gmail.com"/>
    <s v="Favor facilitarme: El desglose o relación de los montos pagados a cada ARS, por mantener afiliados al Seguro Familiar de Salud, los empleados suspendidos y que ingresaron al programa Fase"/>
    <s v="Sra. Hogla Betiza Enecia Perez Esperamos se encuentre bien. En respuesta, a su solicitud de Información Publica con referencia SAIP-SIP-000-51076, realizada en fecha el 27 de mayo 2021, en virtud de la Ley General de Libre Acceso a la Información Publica 200-04, Tenemos a bien anexarle documentos con la respuesta según solicitud. También facilitamos el enlace donde esta la resolución, de la cual le estuvimos conversando. file:///C:/Users/jennifer_gomez/Desktop/Resolucion%20no.%20492-01.pdf"/>
    <s v="Base de Datos"/>
    <n v="15"/>
    <x v="2"/>
    <m/>
    <d v="2021-05-27T00:00:00"/>
    <s v="Cerrada-enviada por correo"/>
    <m/>
    <m/>
    <x v="2"/>
    <d v="2021-06-17T00:00:00"/>
    <d v="2021-06-09T00:00:00"/>
    <n v="10"/>
    <x v="1"/>
    <x v="0"/>
  </r>
  <r>
    <n v="66"/>
    <n v="51196"/>
    <s v="Pablo Garcia  "/>
    <n v="8096580220"/>
    <s v="pgarcia@diariolibre.com"/>
    <s v="En su informe de abril, página 11, cuadro número uno (https://www.tss.gob.do/transparencia/assets/pld-er_abril2021b.pdf) hay unos datos que queremos puntualizar. El sector manufactura, otros servicios y hoteles, bares y restaurantes son los que tienen mayor cantidad de personas que ganan menos de 5,000 pesos. Queremos saber si esos salarios se corresponden a una jornada completa o media jornada. Si hay alguna explicación de porqué se estan pagando salarios inferiores al mínimo."/>
    <s v="Sr. Garcia Esperamos se encuentre bien. En respuesta a su solicitud de Información Pública con referencia SAIP-SIP-000-51196, de fecha 31 mayo 2021, en virtud de la Ley General de Libre Acceso a la Información Publica 200-04, donde nos solicita “En su informe de abril, página 11, cuadro número uno (https://www.tss.gob.do/transparencia/assets/plder_abril2021b.pdf) hay unos datos que queremos puntualizar. El sector manufactura, otros servicios y hoteles, bares y restaurantes son los que tienen mayor cantidad de personas que ganan menos de 5,000 pesos. Queremos saber si esos salarios se corresponden a una jornada completa o media jornada. Si hay alguna explicación de por qué se están pagando salarios inferiores al mínimo.” Tenemos a bien a remitir mediante anexo la respuesta correspondiente. A su vez, compartimos enlace a nuestro más reciente informe estadístico https://www.tss.gob.do/transparencia/panorama-laboral-dom--estarecuado-2021."/>
    <s v="Base de Datos"/>
    <n v="15"/>
    <x v="2"/>
    <m/>
    <d v="2021-05-31T00:00:00"/>
    <s v="Cerrada-enviada por correo"/>
    <m/>
    <m/>
    <x v="2"/>
    <d v="2021-06-21T00:00:00"/>
    <d v="2021-06-17T00:00:00"/>
    <n v="14"/>
    <x v="1"/>
    <x v="0"/>
  </r>
  <r>
    <n v="67"/>
    <n v="51672"/>
    <s v="Darlin Emilio Gon zalez Castillo "/>
    <n v="8092500517"/>
    <s v="emiliocastillo2989gmail.com"/>
    <s v="Como debe ser el procedimiento y porque el proceso de aprobacion de las licencias es tan lento mientras algunas empresas se niegan a pagarle a los trabajadores que estan de licencia hasta no obtener aporbacion por parte de la TSS "/>
    <s v="Referida "/>
    <s v="Referida"/>
    <n v="3"/>
    <x v="1"/>
    <m/>
    <d v="2021-06-11T00:00:00"/>
    <s v="Cerrada-Remitida a otra institución"/>
    <m/>
    <m/>
    <x v="2"/>
    <d v="2021-06-16T00:00:00"/>
    <d v="2021-06-11T00:00:00"/>
    <n v="1"/>
    <x v="1"/>
    <x v="1"/>
  </r>
  <r>
    <n v="68"/>
    <n v="51751"/>
    <s v="Juan Mojica "/>
    <n v="8298353668"/>
    <s v="juanmojica1556gmail.com"/>
    <s v="En que fecha la empresa Acciona agua abikarram morilla RNC 102324761 empezó a pagar seguridad social a sus empleados?"/>
    <s v="Rechazada "/>
    <s v="Rechazada"/>
    <n v="5"/>
    <x v="3"/>
    <m/>
    <d v="2021-06-14T00:00:00"/>
    <s v="Cerrada-Rechazada"/>
    <m/>
    <m/>
    <x v="2"/>
    <d v="2021-06-21T00:00:00"/>
    <d v="2021-06-16T00:00:00"/>
    <n v="3"/>
    <x v="1"/>
    <x v="2"/>
  </r>
  <r>
    <n v="69"/>
    <n v="52072"/>
    <s v="Rafael  Ramirez "/>
    <n v="8299645912"/>
    <s v="rafaeleliseoramirez@hotmail.com"/>
    <s v="Copia de los libramientos por concepto de pago del consumo de energia electrica, a las distribuidoras EDENORTE, EDESUR, EDEESTE, y Cia de luz y fuerza de las terrenas, durante el periodo de agosto 2020 al 31 de mayo 2021  "/>
    <s v="Referida "/>
    <s v="Referida"/>
    <n v="3"/>
    <x v="1"/>
    <m/>
    <d v="2021-06-22T00:00:00"/>
    <s v="Cerrada-Remitida a otra institución"/>
    <m/>
    <m/>
    <x v="2"/>
    <d v="2021-06-25T00:00:00"/>
    <d v="2021-06-24T00:00:00"/>
    <n v="3"/>
    <x v="1"/>
    <x v="1"/>
  </r>
  <r>
    <n v="70"/>
    <n v="52117"/>
    <s v="Nilson Abreu Lebron "/>
    <n v="8097090133"/>
    <s v="abreulebron.nilson1@gmail.com"/>
    <s v="Certtificacion donde se establece que el Sr Jovanny Herrera , esta inscripto en la TSS bajo la responsabilidad empresario de HA  HORMIGONSA , y en que fecha se hizo dicha inscripcion  "/>
    <s v="Referida "/>
    <s v="Referida"/>
    <n v="3"/>
    <x v="1"/>
    <m/>
    <d v="2021-06-21T00:00:00"/>
    <s v="Cerrada-Remitida a otra institución"/>
    <m/>
    <m/>
    <x v="2"/>
    <d v="2021-06-24T00:00:00"/>
    <d v="2021-06-23T00:00:00"/>
    <n v="3"/>
    <x v="1"/>
    <x v="1"/>
  </r>
  <r>
    <n v="71"/>
    <n v="50633"/>
    <s v="Vielka Lucila Rosario Vargas"/>
    <n v="8293082276"/>
    <s v="vielkarosario11@gmail.com"/>
    <s v="Población Afiliada al Sistema Dominicano de Seguridad Social (SDSS), por tipo de régimen y por tipo de seguro para los años 2000 - 2020"/>
    <s v="Sra. Vielka Lucila Rosario Vargas Esperamos se encuentre bien. En respuesta a la solicitud de referencia SAIP-SIP-000-50633, realizada por usted en fecha 24 de mayo 2021, de la cual en fecha 14 de junio del año en curso emitimos una comunicación de OAI-TSS-2021 de solicitud de prorroga excepcional, en virtud de a la Ley General de Libre Acceso a la Información Pública 200-04, tenemos a bien, según conversamos proceder darle respuesta a la misma según documentos anexos. Importante conocer lo siguiente: 1. La información histórica de afiliados del sub-sistema previsional debe ser solicitada a la SIPEN 2. La información histórica de afiliados del seguro de riesgos laborales debe ser solicitada al IDOPRIL (antiguo IDSS) 3. Dada lo voluminoso de la información del régimen subsidiado y atendiendo a que dicha data no varía de forma considerable en el tiempo, a la vez que no corresponde a cotizaciones de empleadores y trabajadores (a diferencia del Régimen Contributivo), esta Dirección en sus políticas de retención de datos solo guarda detalle de la cartera de ese Régimen por un período de 10 años, ya que los períodos anteriores fueron debidamente conciliados y verificados por las entidades supervisoras correspondientes. En ese sentido, se incluye la información de afiliados al Régimen Subsidiado desde Enero 2011 a la fecha, si la persona interesada desea información anterior a esa fecha debe gestionarla directamente con SENASA ya que fueron ellos que prestaron el servicio a dichos afiliados. 4. La información de los afiliados al sub-sistema de salud del Régimen Contributivo se encuentra desde el inicio de dicho seguro en el año 2007 https://drive.google.com/drive/folders/1ypyCnd53DDfZ3vgXlXWlw3pqB5Z66zbx?usp=sharing"/>
    <s v="Base de Datos"/>
    <n v="15"/>
    <x v="2"/>
    <m/>
    <d v="2021-05-24T00:00:00"/>
    <s v="Cerrada-enviada por correo"/>
    <m/>
    <m/>
    <x v="2"/>
    <d v="2021-06-14T00:00:00"/>
    <d v="2021-06-29T00:00:00"/>
    <n v="27"/>
    <x v="4"/>
    <x v="0"/>
  </r>
  <r>
    <n v="72"/>
    <n v="52555"/>
    <s v="Hamlet Gutierrez Mota "/>
    <n v="8299909252"/>
    <s v="hamletgutierrez@gmail.com"/>
    <s v="Solicitud salario promedio pagado en 2018 al 2019 a los empleados registrados de condominios residenciales incorporados y localizados en el distrito nacional "/>
    <s v="Buenas tardes Sr. Gutiérrez: Esperamos se encuentre bien. Según conversamos, adjunta_x000a_respuesta a la solicitud de referencia SAIP-SIP-000-52555, realizada por usted en fecha 29_x000a_junio 2021, en virtud de la Ley General de Libre Acceso a la Información Publica 200-04, donde_x000a_nos solicita mediante la presente, remitimos los datos Importante conocer lo siguiente: La_x000a_informacion adjunta es en base a los salarios reportados. Esta comunicación le estará llegando_x000a_vía el SAIP. Esperando que los mismos le sean de utilidad, nos reiteramos a la orden siempre"/>
    <s v="Base de Datos"/>
    <n v="15"/>
    <x v="2"/>
    <m/>
    <d v="2021-06-29T00:00:00"/>
    <s v="Cerrada-enviada por correo"/>
    <m/>
    <m/>
    <x v="2"/>
    <d v="2021-07-20T00:00:00"/>
    <d v="2021-07-02T00:00:00"/>
    <n v="4"/>
    <x v="1"/>
    <x v="2"/>
  </r>
  <r>
    <n v="73"/>
    <m/>
    <m/>
    <m/>
    <m/>
    <m/>
    <m/>
    <m/>
    <s v=""/>
    <x v="4"/>
    <m/>
    <m/>
    <m/>
    <m/>
    <m/>
    <x v="2"/>
    <s v=""/>
    <m/>
    <n v="0"/>
    <x v="1"/>
    <x v="2"/>
  </r>
  <r>
    <n v="74"/>
    <m/>
    <m/>
    <m/>
    <m/>
    <m/>
    <m/>
    <m/>
    <s v=""/>
    <x v="4"/>
    <m/>
    <m/>
    <m/>
    <m/>
    <m/>
    <x v="2"/>
    <s v=""/>
    <m/>
    <n v="0"/>
    <x v="1"/>
    <x v="2"/>
  </r>
  <r>
    <n v="75"/>
    <m/>
    <m/>
    <m/>
    <m/>
    <m/>
    <m/>
    <m/>
    <s v=""/>
    <x v="4"/>
    <m/>
    <m/>
    <m/>
    <m/>
    <m/>
    <x v="2"/>
    <s v=""/>
    <m/>
    <n v="0"/>
    <x v="1"/>
    <x v="2"/>
  </r>
  <r>
    <n v="76"/>
    <m/>
    <m/>
    <m/>
    <m/>
    <m/>
    <m/>
    <m/>
    <s v=""/>
    <x v="4"/>
    <m/>
    <m/>
    <m/>
    <m/>
    <m/>
    <x v="2"/>
    <s v=""/>
    <m/>
    <n v="0"/>
    <x v="1"/>
    <x v="2"/>
  </r>
  <r>
    <n v="77"/>
    <m/>
    <m/>
    <m/>
    <m/>
    <m/>
    <m/>
    <m/>
    <s v=""/>
    <x v="4"/>
    <m/>
    <m/>
    <m/>
    <m/>
    <m/>
    <x v="2"/>
    <s v=""/>
    <m/>
    <n v="0"/>
    <x v="1"/>
    <x v="2"/>
  </r>
  <r>
    <n v="78"/>
    <m/>
    <m/>
    <m/>
    <m/>
    <m/>
    <m/>
    <m/>
    <s v=""/>
    <x v="4"/>
    <m/>
    <m/>
    <m/>
    <m/>
    <m/>
    <x v="2"/>
    <s v=""/>
    <m/>
    <n v="0"/>
    <x v="1"/>
    <x v="5"/>
  </r>
  <r>
    <n v="79"/>
    <m/>
    <m/>
    <m/>
    <m/>
    <m/>
    <m/>
    <m/>
    <s v=""/>
    <x v="4"/>
    <m/>
    <m/>
    <m/>
    <m/>
    <m/>
    <x v="2"/>
    <s v=""/>
    <m/>
    <n v="0"/>
    <x v="1"/>
    <x v="2"/>
  </r>
  <r>
    <n v="80"/>
    <m/>
    <m/>
    <m/>
    <m/>
    <m/>
    <m/>
    <m/>
    <s v=""/>
    <x v="4"/>
    <m/>
    <m/>
    <m/>
    <m/>
    <m/>
    <x v="2"/>
    <s v=""/>
    <m/>
    <n v="0"/>
    <x v="1"/>
    <x v="2"/>
  </r>
  <r>
    <n v="81"/>
    <m/>
    <m/>
    <m/>
    <m/>
    <m/>
    <m/>
    <m/>
    <s v=""/>
    <x v="4"/>
    <m/>
    <m/>
    <m/>
    <m/>
    <m/>
    <x v="2"/>
    <s v=""/>
    <m/>
    <n v="0"/>
    <x v="1"/>
    <x v="2"/>
  </r>
  <r>
    <n v="82"/>
    <m/>
    <m/>
    <m/>
    <m/>
    <m/>
    <m/>
    <m/>
    <s v=""/>
    <x v="4"/>
    <m/>
    <m/>
    <m/>
    <m/>
    <m/>
    <x v="2"/>
    <s v=""/>
    <m/>
    <n v="0"/>
    <x v="1"/>
    <x v="2"/>
  </r>
  <r>
    <n v="83"/>
    <m/>
    <m/>
    <m/>
    <m/>
    <m/>
    <m/>
    <m/>
    <s v=""/>
    <x v="4"/>
    <m/>
    <m/>
    <m/>
    <m/>
    <m/>
    <x v="2"/>
    <s v=""/>
    <m/>
    <n v="0"/>
    <x v="1"/>
    <x v="2"/>
  </r>
  <r>
    <n v="84"/>
    <m/>
    <m/>
    <m/>
    <m/>
    <m/>
    <m/>
    <m/>
    <s v=""/>
    <x v="4"/>
    <m/>
    <m/>
    <m/>
    <m/>
    <m/>
    <x v="2"/>
    <s v=""/>
    <m/>
    <n v="0"/>
    <x v="1"/>
    <x v="2"/>
  </r>
  <r>
    <n v="85"/>
    <m/>
    <m/>
    <m/>
    <m/>
    <m/>
    <m/>
    <m/>
    <s v=""/>
    <x v="4"/>
    <m/>
    <m/>
    <m/>
    <m/>
    <m/>
    <x v="2"/>
    <s v=""/>
    <m/>
    <n v="0"/>
    <x v="1"/>
    <x v="2"/>
  </r>
  <r>
    <n v="86"/>
    <m/>
    <m/>
    <m/>
    <m/>
    <m/>
    <m/>
    <m/>
    <s v=""/>
    <x v="4"/>
    <m/>
    <m/>
    <m/>
    <m/>
    <m/>
    <x v="2"/>
    <s v=""/>
    <m/>
    <n v="0"/>
    <x v="1"/>
    <x v="2"/>
  </r>
  <r>
    <n v="87"/>
    <m/>
    <m/>
    <m/>
    <m/>
    <m/>
    <m/>
    <m/>
    <s v=""/>
    <x v="4"/>
    <m/>
    <m/>
    <m/>
    <m/>
    <m/>
    <x v="2"/>
    <s v=""/>
    <m/>
    <n v="0"/>
    <x v="1"/>
    <x v="2"/>
  </r>
  <r>
    <n v="88"/>
    <m/>
    <m/>
    <m/>
    <m/>
    <m/>
    <m/>
    <m/>
    <s v=""/>
    <x v="4"/>
    <m/>
    <m/>
    <m/>
    <m/>
    <m/>
    <x v="2"/>
    <s v=""/>
    <m/>
    <n v="0"/>
    <x v="1"/>
    <x v="2"/>
  </r>
  <r>
    <n v="89"/>
    <m/>
    <m/>
    <m/>
    <m/>
    <m/>
    <m/>
    <m/>
    <s v=""/>
    <x v="4"/>
    <m/>
    <m/>
    <m/>
    <m/>
    <m/>
    <x v="2"/>
    <s v=""/>
    <m/>
    <n v="0"/>
    <x v="1"/>
    <x v="2"/>
  </r>
  <r>
    <n v="90"/>
    <m/>
    <m/>
    <m/>
    <m/>
    <m/>
    <m/>
    <m/>
    <s v=""/>
    <x v="4"/>
    <m/>
    <m/>
    <m/>
    <m/>
    <m/>
    <x v="2"/>
    <s v=""/>
    <m/>
    <n v="0"/>
    <x v="1"/>
    <x v="2"/>
  </r>
  <r>
    <n v="91"/>
    <m/>
    <m/>
    <m/>
    <m/>
    <m/>
    <m/>
    <m/>
    <s v=""/>
    <x v="4"/>
    <m/>
    <m/>
    <m/>
    <m/>
    <m/>
    <x v="2"/>
    <s v=""/>
    <m/>
    <n v="0"/>
    <x v="1"/>
    <x v="2"/>
  </r>
  <r>
    <n v="92"/>
    <m/>
    <m/>
    <m/>
    <m/>
    <m/>
    <m/>
    <m/>
    <s v=""/>
    <x v="4"/>
    <m/>
    <m/>
    <m/>
    <m/>
    <m/>
    <x v="2"/>
    <s v=""/>
    <m/>
    <n v="0"/>
    <x v="1"/>
    <x v="2"/>
  </r>
  <r>
    <n v="93"/>
    <m/>
    <m/>
    <m/>
    <m/>
    <m/>
    <m/>
    <m/>
    <s v=""/>
    <x v="4"/>
    <m/>
    <m/>
    <m/>
    <m/>
    <m/>
    <x v="2"/>
    <s v=""/>
    <m/>
    <n v="0"/>
    <x v="1"/>
    <x v="2"/>
  </r>
  <r>
    <n v="94"/>
    <m/>
    <m/>
    <m/>
    <m/>
    <m/>
    <m/>
    <m/>
    <s v=""/>
    <x v="4"/>
    <m/>
    <m/>
    <m/>
    <m/>
    <m/>
    <x v="2"/>
    <s v=""/>
    <m/>
    <n v="0"/>
    <x v="1"/>
    <x v="2"/>
  </r>
  <r>
    <n v="95"/>
    <m/>
    <m/>
    <m/>
    <m/>
    <m/>
    <m/>
    <m/>
    <s v=""/>
    <x v="4"/>
    <m/>
    <m/>
    <m/>
    <m/>
    <m/>
    <x v="2"/>
    <s v=""/>
    <m/>
    <n v="0"/>
    <x v="1"/>
    <x v="2"/>
  </r>
  <r>
    <n v="96"/>
    <m/>
    <m/>
    <m/>
    <m/>
    <m/>
    <m/>
    <m/>
    <s v=""/>
    <x v="4"/>
    <m/>
    <m/>
    <m/>
    <m/>
    <m/>
    <x v="2"/>
    <s v=""/>
    <m/>
    <n v="0"/>
    <x v="1"/>
    <x v="2"/>
  </r>
  <r>
    <n v="97"/>
    <m/>
    <m/>
    <m/>
    <m/>
    <m/>
    <m/>
    <m/>
    <s v=""/>
    <x v="4"/>
    <m/>
    <m/>
    <m/>
    <m/>
    <m/>
    <x v="2"/>
    <s v=""/>
    <m/>
    <n v="0"/>
    <x v="1"/>
    <x v="2"/>
  </r>
  <r>
    <n v="98"/>
    <m/>
    <m/>
    <m/>
    <m/>
    <m/>
    <m/>
    <m/>
    <s v=""/>
    <x v="4"/>
    <m/>
    <m/>
    <m/>
    <m/>
    <m/>
    <x v="2"/>
    <s v=""/>
    <m/>
    <n v="0"/>
    <x v="1"/>
    <x v="2"/>
  </r>
  <r>
    <n v="99"/>
    <m/>
    <m/>
    <m/>
    <m/>
    <m/>
    <m/>
    <m/>
    <s v=""/>
    <x v="4"/>
    <m/>
    <m/>
    <m/>
    <m/>
    <m/>
    <x v="2"/>
    <s v=""/>
    <m/>
    <n v="0"/>
    <x v="1"/>
    <x v="2"/>
  </r>
  <r>
    <n v="100"/>
    <m/>
    <m/>
    <m/>
    <m/>
    <m/>
    <m/>
    <m/>
    <s v=""/>
    <x v="4"/>
    <m/>
    <m/>
    <m/>
    <m/>
    <m/>
    <x v="2"/>
    <s v=""/>
    <m/>
    <n v="0"/>
    <x v="1"/>
    <x v="2"/>
  </r>
  <r>
    <n v="101"/>
    <m/>
    <m/>
    <m/>
    <m/>
    <m/>
    <m/>
    <m/>
    <s v=""/>
    <x v="4"/>
    <m/>
    <m/>
    <m/>
    <m/>
    <m/>
    <x v="2"/>
    <s v=""/>
    <m/>
    <n v="0"/>
    <x v="1"/>
    <x v="2"/>
  </r>
  <r>
    <n v="102"/>
    <m/>
    <m/>
    <m/>
    <m/>
    <m/>
    <m/>
    <m/>
    <s v=""/>
    <x v="4"/>
    <m/>
    <m/>
    <m/>
    <m/>
    <m/>
    <x v="2"/>
    <s v=""/>
    <m/>
    <n v="0"/>
    <x v="1"/>
    <x v="2"/>
  </r>
  <r>
    <n v="103"/>
    <m/>
    <m/>
    <m/>
    <m/>
    <m/>
    <m/>
    <m/>
    <s v=""/>
    <x v="4"/>
    <m/>
    <m/>
    <m/>
    <m/>
    <m/>
    <x v="2"/>
    <s v=""/>
    <m/>
    <n v="0"/>
    <x v="1"/>
    <x v="2"/>
  </r>
  <r>
    <n v="104"/>
    <m/>
    <m/>
    <m/>
    <m/>
    <m/>
    <m/>
    <m/>
    <s v=""/>
    <x v="4"/>
    <m/>
    <m/>
    <m/>
    <m/>
    <m/>
    <x v="2"/>
    <s v=""/>
    <m/>
    <n v="0"/>
    <x v="1"/>
    <x v="2"/>
  </r>
  <r>
    <n v="105"/>
    <m/>
    <m/>
    <m/>
    <m/>
    <m/>
    <m/>
    <m/>
    <s v=""/>
    <x v="4"/>
    <m/>
    <m/>
    <m/>
    <m/>
    <m/>
    <x v="2"/>
    <s v=""/>
    <m/>
    <n v="0"/>
    <x v="1"/>
    <x v="2"/>
  </r>
  <r>
    <n v="106"/>
    <m/>
    <m/>
    <m/>
    <m/>
    <m/>
    <m/>
    <m/>
    <s v=""/>
    <x v="4"/>
    <m/>
    <m/>
    <m/>
    <m/>
    <m/>
    <x v="2"/>
    <s v=""/>
    <m/>
    <n v="0"/>
    <x v="1"/>
    <x v="2"/>
  </r>
  <r>
    <n v="107"/>
    <m/>
    <m/>
    <m/>
    <m/>
    <m/>
    <m/>
    <m/>
    <s v=""/>
    <x v="4"/>
    <m/>
    <m/>
    <m/>
    <m/>
    <m/>
    <x v="2"/>
    <s v=""/>
    <m/>
    <n v="0"/>
    <x v="1"/>
    <x v="2"/>
  </r>
  <r>
    <n v="108"/>
    <m/>
    <m/>
    <m/>
    <m/>
    <m/>
    <m/>
    <m/>
    <s v=""/>
    <x v="4"/>
    <m/>
    <m/>
    <m/>
    <m/>
    <m/>
    <x v="2"/>
    <s v=""/>
    <m/>
    <n v="0"/>
    <x v="1"/>
    <x v="2"/>
  </r>
  <r>
    <n v="109"/>
    <m/>
    <m/>
    <m/>
    <m/>
    <m/>
    <m/>
    <m/>
    <s v=""/>
    <x v="4"/>
    <m/>
    <m/>
    <m/>
    <m/>
    <m/>
    <x v="2"/>
    <s v=""/>
    <m/>
    <n v="0"/>
    <x v="1"/>
    <x v="2"/>
  </r>
  <r>
    <n v="110"/>
    <m/>
    <m/>
    <m/>
    <m/>
    <m/>
    <m/>
    <m/>
    <s v=""/>
    <x v="4"/>
    <m/>
    <m/>
    <m/>
    <m/>
    <m/>
    <x v="2"/>
    <s v=""/>
    <m/>
    <n v="0"/>
    <x v="1"/>
    <x v="2"/>
  </r>
  <r>
    <n v="111"/>
    <m/>
    <m/>
    <m/>
    <m/>
    <m/>
    <m/>
    <m/>
    <s v=""/>
    <x v="4"/>
    <m/>
    <m/>
    <m/>
    <m/>
    <m/>
    <x v="2"/>
    <s v=""/>
    <m/>
    <n v="0"/>
    <x v="1"/>
    <x v="2"/>
  </r>
  <r>
    <n v="112"/>
    <m/>
    <m/>
    <m/>
    <m/>
    <m/>
    <m/>
    <m/>
    <s v=""/>
    <x v="4"/>
    <m/>
    <m/>
    <m/>
    <m/>
    <m/>
    <x v="2"/>
    <s v=""/>
    <m/>
    <n v="0"/>
    <x v="1"/>
    <x v="2"/>
  </r>
  <r>
    <n v="113"/>
    <m/>
    <m/>
    <m/>
    <m/>
    <m/>
    <m/>
    <m/>
    <s v=""/>
    <x v="4"/>
    <m/>
    <m/>
    <m/>
    <m/>
    <m/>
    <x v="2"/>
    <s v=""/>
    <m/>
    <n v="0"/>
    <x v="1"/>
    <x v="2"/>
  </r>
  <r>
    <n v="114"/>
    <m/>
    <m/>
    <m/>
    <m/>
    <m/>
    <m/>
    <m/>
    <s v=""/>
    <x v="4"/>
    <m/>
    <m/>
    <m/>
    <m/>
    <m/>
    <x v="2"/>
    <s v=""/>
    <m/>
    <n v="0"/>
    <x v="1"/>
    <x v="2"/>
  </r>
  <r>
    <n v="115"/>
    <m/>
    <m/>
    <m/>
    <m/>
    <m/>
    <m/>
    <m/>
    <s v=""/>
    <x v="4"/>
    <m/>
    <m/>
    <m/>
    <m/>
    <m/>
    <x v="2"/>
    <s v=""/>
    <m/>
    <n v="0"/>
    <x v="1"/>
    <x v="2"/>
  </r>
  <r>
    <n v="116"/>
    <m/>
    <m/>
    <m/>
    <m/>
    <m/>
    <m/>
    <m/>
    <s v=""/>
    <x v="4"/>
    <m/>
    <m/>
    <m/>
    <m/>
    <m/>
    <x v="2"/>
    <s v=""/>
    <m/>
    <n v="0"/>
    <x v="1"/>
    <x v="2"/>
  </r>
  <r>
    <n v="117"/>
    <m/>
    <m/>
    <m/>
    <m/>
    <m/>
    <m/>
    <m/>
    <s v=""/>
    <x v="4"/>
    <m/>
    <m/>
    <m/>
    <m/>
    <m/>
    <x v="2"/>
    <s v=""/>
    <m/>
    <n v="0"/>
    <x v="1"/>
    <x v="2"/>
  </r>
  <r>
    <n v="118"/>
    <m/>
    <m/>
    <m/>
    <m/>
    <m/>
    <m/>
    <m/>
    <s v=""/>
    <x v="4"/>
    <m/>
    <m/>
    <m/>
    <m/>
    <m/>
    <x v="2"/>
    <s v=""/>
    <m/>
    <n v="0"/>
    <x v="1"/>
    <x v="2"/>
  </r>
  <r>
    <n v="119"/>
    <m/>
    <m/>
    <m/>
    <m/>
    <m/>
    <m/>
    <m/>
    <s v=""/>
    <x v="4"/>
    <m/>
    <m/>
    <m/>
    <m/>
    <m/>
    <x v="2"/>
    <s v=""/>
    <m/>
    <n v="0"/>
    <x v="1"/>
    <x v="2"/>
  </r>
  <r>
    <n v="120"/>
    <m/>
    <m/>
    <m/>
    <m/>
    <m/>
    <m/>
    <m/>
    <s v=""/>
    <x v="4"/>
    <m/>
    <m/>
    <m/>
    <m/>
    <m/>
    <x v="2"/>
    <s v=""/>
    <m/>
    <n v="0"/>
    <x v="1"/>
    <x v="2"/>
  </r>
  <r>
    <n v="121"/>
    <m/>
    <m/>
    <m/>
    <m/>
    <m/>
    <m/>
    <m/>
    <s v=""/>
    <x v="4"/>
    <m/>
    <m/>
    <m/>
    <m/>
    <m/>
    <x v="2"/>
    <s v=""/>
    <m/>
    <n v="0"/>
    <x v="1"/>
    <x v="2"/>
  </r>
  <r>
    <n v="122"/>
    <m/>
    <m/>
    <m/>
    <m/>
    <m/>
    <m/>
    <m/>
    <s v=""/>
    <x v="4"/>
    <m/>
    <m/>
    <m/>
    <m/>
    <m/>
    <x v="2"/>
    <s v=""/>
    <m/>
    <n v="0"/>
    <x v="1"/>
    <x v="2"/>
  </r>
  <r>
    <n v="123"/>
    <m/>
    <m/>
    <m/>
    <m/>
    <m/>
    <m/>
    <m/>
    <s v=""/>
    <x v="4"/>
    <m/>
    <m/>
    <m/>
    <m/>
    <m/>
    <x v="2"/>
    <s v=""/>
    <m/>
    <n v="0"/>
    <x v="1"/>
    <x v="2"/>
  </r>
  <r>
    <n v="124"/>
    <m/>
    <m/>
    <m/>
    <m/>
    <m/>
    <m/>
    <m/>
    <s v=""/>
    <x v="4"/>
    <m/>
    <m/>
    <m/>
    <m/>
    <m/>
    <x v="2"/>
    <s v=""/>
    <m/>
    <n v="0"/>
    <x v="1"/>
    <x v="2"/>
  </r>
  <r>
    <n v="125"/>
    <m/>
    <m/>
    <m/>
    <m/>
    <m/>
    <m/>
    <m/>
    <s v=""/>
    <x v="4"/>
    <m/>
    <m/>
    <m/>
    <m/>
    <m/>
    <x v="2"/>
    <s v=""/>
    <m/>
    <n v="0"/>
    <x v="1"/>
    <x v="2"/>
  </r>
  <r>
    <n v="126"/>
    <m/>
    <m/>
    <m/>
    <m/>
    <m/>
    <m/>
    <m/>
    <s v=""/>
    <x v="4"/>
    <m/>
    <m/>
    <m/>
    <m/>
    <m/>
    <x v="2"/>
    <s v=""/>
    <m/>
    <n v="0"/>
    <x v="1"/>
    <x v="2"/>
  </r>
  <r>
    <n v="127"/>
    <m/>
    <m/>
    <m/>
    <m/>
    <m/>
    <m/>
    <m/>
    <s v=""/>
    <x v="4"/>
    <m/>
    <m/>
    <m/>
    <m/>
    <m/>
    <x v="2"/>
    <s v=""/>
    <m/>
    <n v="0"/>
    <x v="1"/>
    <x v="2"/>
  </r>
  <r>
    <n v="128"/>
    <m/>
    <m/>
    <m/>
    <m/>
    <m/>
    <m/>
    <m/>
    <s v=""/>
    <x v="4"/>
    <m/>
    <m/>
    <m/>
    <m/>
    <m/>
    <x v="2"/>
    <s v=""/>
    <m/>
    <n v="0"/>
    <x v="1"/>
    <x v="2"/>
  </r>
  <r>
    <n v="129"/>
    <m/>
    <m/>
    <m/>
    <m/>
    <m/>
    <m/>
    <m/>
    <s v=""/>
    <x v="4"/>
    <m/>
    <m/>
    <m/>
    <m/>
    <m/>
    <x v="2"/>
    <s v=""/>
    <m/>
    <n v="0"/>
    <x v="1"/>
    <x v="2"/>
  </r>
  <r>
    <n v="130"/>
    <m/>
    <m/>
    <m/>
    <m/>
    <m/>
    <m/>
    <m/>
    <s v=""/>
    <x v="4"/>
    <m/>
    <m/>
    <m/>
    <m/>
    <m/>
    <x v="2"/>
    <s v=""/>
    <m/>
    <n v="0"/>
    <x v="1"/>
    <x v="2"/>
  </r>
  <r>
    <n v="131"/>
    <m/>
    <m/>
    <m/>
    <m/>
    <m/>
    <m/>
    <m/>
    <s v=""/>
    <x v="4"/>
    <m/>
    <m/>
    <m/>
    <m/>
    <m/>
    <x v="2"/>
    <s v=""/>
    <m/>
    <n v="0"/>
    <x v="1"/>
    <x v="2"/>
  </r>
  <r>
    <n v="132"/>
    <m/>
    <m/>
    <m/>
    <m/>
    <m/>
    <m/>
    <m/>
    <s v=""/>
    <x v="4"/>
    <m/>
    <m/>
    <m/>
    <m/>
    <m/>
    <x v="2"/>
    <s v=""/>
    <m/>
    <n v="0"/>
    <x v="1"/>
    <x v="2"/>
  </r>
  <r>
    <n v="133"/>
    <m/>
    <m/>
    <m/>
    <m/>
    <m/>
    <m/>
    <m/>
    <s v=""/>
    <x v="4"/>
    <m/>
    <m/>
    <m/>
    <m/>
    <m/>
    <x v="2"/>
    <s v=""/>
    <m/>
    <n v="0"/>
    <x v="1"/>
    <x v="2"/>
  </r>
  <r>
    <n v="134"/>
    <m/>
    <m/>
    <m/>
    <m/>
    <m/>
    <m/>
    <m/>
    <s v=""/>
    <x v="4"/>
    <m/>
    <m/>
    <m/>
    <m/>
    <m/>
    <x v="2"/>
    <s v=""/>
    <m/>
    <n v="0"/>
    <x v="1"/>
    <x v="2"/>
  </r>
  <r>
    <n v="135"/>
    <m/>
    <m/>
    <m/>
    <m/>
    <m/>
    <m/>
    <m/>
    <s v=""/>
    <x v="4"/>
    <m/>
    <m/>
    <m/>
    <m/>
    <m/>
    <x v="2"/>
    <s v=""/>
    <m/>
    <n v="0"/>
    <x v="1"/>
    <x v="2"/>
  </r>
  <r>
    <n v="136"/>
    <m/>
    <m/>
    <m/>
    <m/>
    <m/>
    <m/>
    <m/>
    <s v=""/>
    <x v="4"/>
    <m/>
    <m/>
    <m/>
    <m/>
    <m/>
    <x v="2"/>
    <s v=""/>
    <m/>
    <n v="0"/>
    <x v="1"/>
    <x v="2"/>
  </r>
  <r>
    <n v="137"/>
    <m/>
    <m/>
    <m/>
    <m/>
    <m/>
    <m/>
    <m/>
    <s v=""/>
    <x v="4"/>
    <m/>
    <m/>
    <m/>
    <m/>
    <m/>
    <x v="2"/>
    <s v=""/>
    <m/>
    <n v="0"/>
    <x v="1"/>
    <x v="2"/>
  </r>
  <r>
    <n v="138"/>
    <m/>
    <m/>
    <m/>
    <m/>
    <m/>
    <m/>
    <m/>
    <s v=""/>
    <x v="4"/>
    <m/>
    <m/>
    <m/>
    <m/>
    <m/>
    <x v="2"/>
    <s v=""/>
    <m/>
    <n v="0"/>
    <x v="1"/>
    <x v="2"/>
  </r>
  <r>
    <n v="139"/>
    <m/>
    <m/>
    <m/>
    <m/>
    <m/>
    <m/>
    <m/>
    <s v=""/>
    <x v="4"/>
    <m/>
    <m/>
    <m/>
    <m/>
    <m/>
    <x v="2"/>
    <s v=""/>
    <m/>
    <n v="0"/>
    <x v="1"/>
    <x v="2"/>
  </r>
  <r>
    <n v="140"/>
    <m/>
    <m/>
    <m/>
    <m/>
    <m/>
    <m/>
    <m/>
    <s v=""/>
    <x v="4"/>
    <m/>
    <m/>
    <m/>
    <m/>
    <m/>
    <x v="2"/>
    <s v=""/>
    <m/>
    <n v="0"/>
    <x v="1"/>
    <x v="2"/>
  </r>
  <r>
    <n v="141"/>
    <m/>
    <m/>
    <m/>
    <m/>
    <m/>
    <m/>
    <m/>
    <s v=""/>
    <x v="4"/>
    <m/>
    <m/>
    <m/>
    <m/>
    <m/>
    <x v="2"/>
    <s v=""/>
    <m/>
    <n v="0"/>
    <x v="1"/>
    <x v="2"/>
  </r>
  <r>
    <n v="142"/>
    <m/>
    <m/>
    <m/>
    <m/>
    <m/>
    <m/>
    <m/>
    <s v=""/>
    <x v="4"/>
    <m/>
    <m/>
    <m/>
    <m/>
    <m/>
    <x v="2"/>
    <s v=""/>
    <m/>
    <n v="0"/>
    <x v="1"/>
    <x v="2"/>
  </r>
  <r>
    <n v="143"/>
    <m/>
    <m/>
    <m/>
    <m/>
    <m/>
    <m/>
    <m/>
    <s v=""/>
    <x v="4"/>
    <m/>
    <m/>
    <m/>
    <m/>
    <m/>
    <x v="2"/>
    <s v=""/>
    <m/>
    <n v="0"/>
    <x v="1"/>
    <x v="2"/>
  </r>
  <r>
    <n v="144"/>
    <m/>
    <m/>
    <m/>
    <m/>
    <m/>
    <m/>
    <m/>
    <s v=""/>
    <x v="4"/>
    <m/>
    <m/>
    <m/>
    <m/>
    <m/>
    <x v="2"/>
    <s v=""/>
    <m/>
    <n v="0"/>
    <x v="1"/>
    <x v="2"/>
  </r>
  <r>
    <n v="145"/>
    <m/>
    <m/>
    <m/>
    <m/>
    <m/>
    <m/>
    <m/>
    <s v=""/>
    <x v="4"/>
    <m/>
    <m/>
    <m/>
    <m/>
    <m/>
    <x v="2"/>
    <s v=""/>
    <m/>
    <n v="0"/>
    <x v="1"/>
    <x v="2"/>
  </r>
  <r>
    <n v="146"/>
    <m/>
    <m/>
    <m/>
    <m/>
    <m/>
    <m/>
    <m/>
    <s v=""/>
    <x v="4"/>
    <m/>
    <m/>
    <m/>
    <m/>
    <m/>
    <x v="2"/>
    <s v=""/>
    <m/>
    <n v="0"/>
    <x v="1"/>
    <x v="2"/>
  </r>
  <r>
    <n v="147"/>
    <m/>
    <m/>
    <m/>
    <m/>
    <m/>
    <m/>
    <m/>
    <s v=""/>
    <x v="4"/>
    <m/>
    <m/>
    <m/>
    <m/>
    <m/>
    <x v="2"/>
    <s v=""/>
    <m/>
    <n v="0"/>
    <x v="1"/>
    <x v="2"/>
  </r>
  <r>
    <n v="148"/>
    <m/>
    <m/>
    <m/>
    <m/>
    <m/>
    <m/>
    <m/>
    <s v=""/>
    <x v="4"/>
    <m/>
    <m/>
    <m/>
    <m/>
    <m/>
    <x v="2"/>
    <s v=""/>
    <m/>
    <n v="0"/>
    <x v="1"/>
    <x v="2"/>
  </r>
  <r>
    <n v="149"/>
    <m/>
    <m/>
    <m/>
    <m/>
    <m/>
    <m/>
    <m/>
    <s v=""/>
    <x v="4"/>
    <m/>
    <m/>
    <m/>
    <m/>
    <m/>
    <x v="2"/>
    <s v=""/>
    <m/>
    <n v="0"/>
    <x v="1"/>
    <x v="2"/>
  </r>
  <r>
    <n v="150"/>
    <m/>
    <m/>
    <m/>
    <m/>
    <m/>
    <m/>
    <m/>
    <s v=""/>
    <x v="4"/>
    <m/>
    <m/>
    <m/>
    <m/>
    <m/>
    <x v="2"/>
    <s v=""/>
    <m/>
    <n v="0"/>
    <x v="1"/>
    <x v="2"/>
  </r>
  <r>
    <n v="151"/>
    <m/>
    <m/>
    <m/>
    <m/>
    <m/>
    <m/>
    <m/>
    <s v=""/>
    <x v="4"/>
    <m/>
    <m/>
    <m/>
    <m/>
    <m/>
    <x v="2"/>
    <s v=""/>
    <m/>
    <n v="0"/>
    <x v="1"/>
    <x v="2"/>
  </r>
  <r>
    <n v="152"/>
    <m/>
    <m/>
    <m/>
    <m/>
    <m/>
    <m/>
    <m/>
    <s v=""/>
    <x v="4"/>
    <m/>
    <m/>
    <m/>
    <m/>
    <m/>
    <x v="2"/>
    <s v=""/>
    <m/>
    <n v="0"/>
    <x v="1"/>
    <x v="2"/>
  </r>
  <r>
    <n v="153"/>
    <m/>
    <m/>
    <m/>
    <m/>
    <m/>
    <m/>
    <m/>
    <s v=""/>
    <x v="4"/>
    <m/>
    <m/>
    <m/>
    <m/>
    <m/>
    <x v="2"/>
    <s v=""/>
    <m/>
    <n v="0"/>
    <x v="1"/>
    <x v="2"/>
  </r>
  <r>
    <n v="154"/>
    <m/>
    <m/>
    <m/>
    <m/>
    <m/>
    <m/>
    <m/>
    <s v=""/>
    <x v="4"/>
    <m/>
    <m/>
    <m/>
    <m/>
    <m/>
    <x v="2"/>
    <s v=""/>
    <m/>
    <n v="0"/>
    <x v="1"/>
    <x v="2"/>
  </r>
  <r>
    <n v="155"/>
    <m/>
    <m/>
    <m/>
    <m/>
    <m/>
    <m/>
    <m/>
    <s v=""/>
    <x v="4"/>
    <m/>
    <m/>
    <m/>
    <m/>
    <m/>
    <x v="2"/>
    <s v=""/>
    <m/>
    <n v="0"/>
    <x v="1"/>
    <x v="2"/>
  </r>
  <r>
    <n v="156"/>
    <m/>
    <m/>
    <m/>
    <m/>
    <m/>
    <m/>
    <m/>
    <s v=""/>
    <x v="4"/>
    <m/>
    <m/>
    <m/>
    <m/>
    <m/>
    <x v="2"/>
    <s v=""/>
    <m/>
    <n v="0"/>
    <x v="1"/>
    <x v="2"/>
  </r>
  <r>
    <n v="157"/>
    <m/>
    <m/>
    <m/>
    <m/>
    <m/>
    <m/>
    <m/>
    <s v=""/>
    <x v="4"/>
    <m/>
    <m/>
    <m/>
    <m/>
    <m/>
    <x v="2"/>
    <s v=""/>
    <m/>
    <n v="0"/>
    <x v="1"/>
    <x v="2"/>
  </r>
  <r>
    <n v="158"/>
    <m/>
    <m/>
    <m/>
    <m/>
    <m/>
    <m/>
    <m/>
    <s v=""/>
    <x v="4"/>
    <m/>
    <m/>
    <m/>
    <m/>
    <m/>
    <x v="2"/>
    <s v=""/>
    <m/>
    <n v="0"/>
    <x v="1"/>
    <x v="2"/>
  </r>
  <r>
    <n v="159"/>
    <m/>
    <m/>
    <m/>
    <m/>
    <m/>
    <m/>
    <m/>
    <s v=""/>
    <x v="4"/>
    <m/>
    <m/>
    <m/>
    <m/>
    <m/>
    <x v="2"/>
    <s v=""/>
    <m/>
    <n v="0"/>
    <x v="1"/>
    <x v="2"/>
  </r>
  <r>
    <n v="160"/>
    <m/>
    <m/>
    <m/>
    <m/>
    <m/>
    <m/>
    <m/>
    <s v=""/>
    <x v="4"/>
    <m/>
    <m/>
    <m/>
    <m/>
    <m/>
    <x v="2"/>
    <s v=""/>
    <m/>
    <n v="0"/>
    <x v="1"/>
    <x v="2"/>
  </r>
  <r>
    <n v="161"/>
    <m/>
    <m/>
    <m/>
    <m/>
    <m/>
    <m/>
    <m/>
    <s v=""/>
    <x v="4"/>
    <m/>
    <m/>
    <m/>
    <m/>
    <m/>
    <x v="2"/>
    <s v=""/>
    <m/>
    <n v="0"/>
    <x v="1"/>
    <x v="2"/>
  </r>
  <r>
    <n v="162"/>
    <m/>
    <m/>
    <m/>
    <m/>
    <m/>
    <m/>
    <m/>
    <s v=""/>
    <x v="4"/>
    <m/>
    <m/>
    <m/>
    <m/>
    <m/>
    <x v="2"/>
    <s v=""/>
    <m/>
    <n v="0"/>
    <x v="1"/>
    <x v="2"/>
  </r>
  <r>
    <n v="163"/>
    <m/>
    <m/>
    <m/>
    <m/>
    <m/>
    <m/>
    <m/>
    <s v=""/>
    <x v="4"/>
    <m/>
    <m/>
    <m/>
    <m/>
    <m/>
    <x v="2"/>
    <s v=""/>
    <m/>
    <n v="0"/>
    <x v="1"/>
    <x v="2"/>
  </r>
  <r>
    <n v="164"/>
    <m/>
    <m/>
    <m/>
    <m/>
    <m/>
    <m/>
    <m/>
    <s v=""/>
    <x v="4"/>
    <m/>
    <m/>
    <m/>
    <m/>
    <m/>
    <x v="2"/>
    <s v=""/>
    <m/>
    <n v="0"/>
    <x v="1"/>
    <x v="2"/>
  </r>
  <r>
    <n v="165"/>
    <m/>
    <m/>
    <m/>
    <m/>
    <m/>
    <m/>
    <m/>
    <s v=""/>
    <x v="4"/>
    <m/>
    <m/>
    <m/>
    <m/>
    <m/>
    <x v="2"/>
    <s v=""/>
    <m/>
    <n v="0"/>
    <x v="1"/>
    <x v="2"/>
  </r>
  <r>
    <n v="166"/>
    <m/>
    <m/>
    <m/>
    <m/>
    <m/>
    <m/>
    <m/>
    <s v=""/>
    <x v="4"/>
    <m/>
    <m/>
    <m/>
    <m/>
    <m/>
    <x v="2"/>
    <s v=""/>
    <m/>
    <n v="0"/>
    <x v="1"/>
    <x v="2"/>
  </r>
  <r>
    <n v="167"/>
    <m/>
    <m/>
    <m/>
    <m/>
    <m/>
    <m/>
    <m/>
    <s v=""/>
    <x v="4"/>
    <m/>
    <m/>
    <m/>
    <m/>
    <m/>
    <x v="2"/>
    <s v=""/>
    <m/>
    <n v="0"/>
    <x v="1"/>
    <x v="2"/>
  </r>
  <r>
    <n v="168"/>
    <m/>
    <m/>
    <m/>
    <m/>
    <m/>
    <m/>
    <m/>
    <s v=""/>
    <x v="4"/>
    <m/>
    <m/>
    <m/>
    <m/>
    <m/>
    <x v="2"/>
    <s v=""/>
    <m/>
    <n v="0"/>
    <x v="1"/>
    <x v="2"/>
  </r>
  <r>
    <n v="169"/>
    <m/>
    <m/>
    <m/>
    <m/>
    <m/>
    <m/>
    <m/>
    <s v=""/>
    <x v="4"/>
    <m/>
    <m/>
    <m/>
    <m/>
    <m/>
    <x v="2"/>
    <s v=""/>
    <m/>
    <n v="0"/>
    <x v="1"/>
    <x v="2"/>
  </r>
  <r>
    <n v="170"/>
    <m/>
    <m/>
    <m/>
    <m/>
    <m/>
    <m/>
    <m/>
    <s v=""/>
    <x v="4"/>
    <m/>
    <m/>
    <m/>
    <m/>
    <m/>
    <x v="2"/>
    <s v=""/>
    <m/>
    <n v="0"/>
    <x v="1"/>
    <x v="2"/>
  </r>
  <r>
    <n v="171"/>
    <m/>
    <m/>
    <m/>
    <m/>
    <m/>
    <m/>
    <m/>
    <s v=""/>
    <x v="4"/>
    <m/>
    <m/>
    <m/>
    <m/>
    <m/>
    <x v="2"/>
    <s v=""/>
    <m/>
    <n v="0"/>
    <x v="1"/>
    <x v="2"/>
  </r>
  <r>
    <n v="172"/>
    <m/>
    <m/>
    <m/>
    <m/>
    <m/>
    <m/>
    <m/>
    <s v=""/>
    <x v="4"/>
    <m/>
    <m/>
    <m/>
    <m/>
    <m/>
    <x v="2"/>
    <s v=""/>
    <m/>
    <n v="0"/>
    <x v="1"/>
    <x v="2"/>
  </r>
  <r>
    <n v="173"/>
    <m/>
    <m/>
    <m/>
    <m/>
    <m/>
    <m/>
    <m/>
    <s v=""/>
    <x v="4"/>
    <m/>
    <m/>
    <m/>
    <m/>
    <m/>
    <x v="2"/>
    <s v=""/>
    <m/>
    <n v="0"/>
    <x v="1"/>
    <x v="2"/>
  </r>
  <r>
    <n v="174"/>
    <m/>
    <m/>
    <m/>
    <m/>
    <m/>
    <m/>
    <m/>
    <s v=""/>
    <x v="4"/>
    <m/>
    <m/>
    <m/>
    <m/>
    <m/>
    <x v="2"/>
    <s v=""/>
    <m/>
    <n v="0"/>
    <x v="1"/>
    <x v="2"/>
  </r>
  <r>
    <n v="175"/>
    <m/>
    <m/>
    <m/>
    <m/>
    <m/>
    <m/>
    <m/>
    <s v=""/>
    <x v="4"/>
    <m/>
    <m/>
    <m/>
    <m/>
    <m/>
    <x v="2"/>
    <s v=""/>
    <m/>
    <n v="0"/>
    <x v="1"/>
    <x v="2"/>
  </r>
  <r>
    <n v="176"/>
    <m/>
    <m/>
    <m/>
    <m/>
    <m/>
    <m/>
    <m/>
    <s v=""/>
    <x v="4"/>
    <m/>
    <m/>
    <m/>
    <m/>
    <m/>
    <x v="2"/>
    <s v=""/>
    <m/>
    <n v="0"/>
    <x v="1"/>
    <x v="2"/>
  </r>
  <r>
    <n v="177"/>
    <m/>
    <m/>
    <m/>
    <m/>
    <m/>
    <m/>
    <m/>
    <s v=""/>
    <x v="4"/>
    <m/>
    <m/>
    <m/>
    <m/>
    <m/>
    <x v="2"/>
    <s v=""/>
    <m/>
    <n v="0"/>
    <x v="1"/>
    <x v="2"/>
  </r>
  <r>
    <n v="178"/>
    <m/>
    <m/>
    <m/>
    <m/>
    <m/>
    <m/>
    <m/>
    <s v=""/>
    <x v="4"/>
    <m/>
    <m/>
    <m/>
    <m/>
    <m/>
    <x v="2"/>
    <s v=""/>
    <m/>
    <n v="0"/>
    <x v="1"/>
    <x v="2"/>
  </r>
  <r>
    <n v="179"/>
    <m/>
    <m/>
    <m/>
    <m/>
    <m/>
    <m/>
    <m/>
    <s v=""/>
    <x v="4"/>
    <m/>
    <m/>
    <m/>
    <m/>
    <m/>
    <x v="2"/>
    <s v=""/>
    <m/>
    <n v="0"/>
    <x v="1"/>
    <x v="2"/>
  </r>
  <r>
    <n v="180"/>
    <m/>
    <m/>
    <m/>
    <m/>
    <m/>
    <m/>
    <m/>
    <s v=""/>
    <x v="4"/>
    <m/>
    <m/>
    <m/>
    <m/>
    <m/>
    <x v="2"/>
    <s v=""/>
    <m/>
    <n v="0"/>
    <x v="1"/>
    <x v="2"/>
  </r>
  <r>
    <n v="181"/>
    <m/>
    <m/>
    <m/>
    <m/>
    <m/>
    <m/>
    <m/>
    <s v=""/>
    <x v="4"/>
    <m/>
    <m/>
    <m/>
    <m/>
    <m/>
    <x v="2"/>
    <s v=""/>
    <m/>
    <n v="0"/>
    <x v="1"/>
    <x v="2"/>
  </r>
  <r>
    <n v="182"/>
    <m/>
    <m/>
    <m/>
    <m/>
    <m/>
    <m/>
    <m/>
    <s v=""/>
    <x v="4"/>
    <m/>
    <m/>
    <m/>
    <m/>
    <m/>
    <x v="2"/>
    <s v=""/>
    <m/>
    <n v="0"/>
    <x v="1"/>
    <x v="2"/>
  </r>
  <r>
    <n v="183"/>
    <m/>
    <m/>
    <m/>
    <m/>
    <m/>
    <m/>
    <m/>
    <s v=""/>
    <x v="4"/>
    <m/>
    <m/>
    <m/>
    <m/>
    <m/>
    <x v="2"/>
    <s v=""/>
    <m/>
    <n v="0"/>
    <x v="1"/>
    <x v="2"/>
  </r>
  <r>
    <n v="184"/>
    <m/>
    <m/>
    <m/>
    <m/>
    <m/>
    <m/>
    <m/>
    <s v=""/>
    <x v="4"/>
    <m/>
    <m/>
    <m/>
    <m/>
    <m/>
    <x v="2"/>
    <s v=""/>
    <m/>
    <n v="0"/>
    <x v="1"/>
    <x v="2"/>
  </r>
  <r>
    <n v="185"/>
    <m/>
    <m/>
    <m/>
    <m/>
    <m/>
    <m/>
    <m/>
    <s v=""/>
    <x v="4"/>
    <m/>
    <m/>
    <m/>
    <m/>
    <m/>
    <x v="2"/>
    <s v=""/>
    <m/>
    <n v="0"/>
    <x v="1"/>
    <x v="2"/>
  </r>
  <r>
    <n v="186"/>
    <m/>
    <m/>
    <m/>
    <m/>
    <m/>
    <m/>
    <m/>
    <s v=""/>
    <x v="4"/>
    <m/>
    <m/>
    <m/>
    <m/>
    <m/>
    <x v="2"/>
    <s v=""/>
    <m/>
    <n v="0"/>
    <x v="1"/>
    <x v="2"/>
  </r>
  <r>
    <n v="187"/>
    <m/>
    <m/>
    <m/>
    <m/>
    <m/>
    <m/>
    <m/>
    <s v=""/>
    <x v="4"/>
    <m/>
    <m/>
    <m/>
    <m/>
    <m/>
    <x v="2"/>
    <s v=""/>
    <m/>
    <n v="0"/>
    <x v="1"/>
    <x v="2"/>
  </r>
  <r>
    <n v="190"/>
    <m/>
    <m/>
    <m/>
    <m/>
    <m/>
    <m/>
    <m/>
    <s v=""/>
    <x v="4"/>
    <m/>
    <m/>
    <m/>
    <m/>
    <m/>
    <x v="2"/>
    <s v=""/>
    <m/>
    <n v="0"/>
    <x v="1"/>
    <x v="2"/>
  </r>
  <r>
    <n v="191"/>
    <m/>
    <m/>
    <m/>
    <m/>
    <m/>
    <m/>
    <m/>
    <s v=""/>
    <x v="4"/>
    <m/>
    <m/>
    <m/>
    <m/>
    <m/>
    <x v="2"/>
    <s v=""/>
    <m/>
    <n v="0"/>
    <x v="1"/>
    <x v="2"/>
  </r>
  <r>
    <n v="192"/>
    <m/>
    <m/>
    <m/>
    <m/>
    <m/>
    <m/>
    <m/>
    <s v=""/>
    <x v="4"/>
    <m/>
    <m/>
    <m/>
    <m/>
    <m/>
    <x v="2"/>
    <s v=""/>
    <m/>
    <n v="0"/>
    <x v="1"/>
    <x v="2"/>
  </r>
  <r>
    <n v="193"/>
    <m/>
    <m/>
    <m/>
    <m/>
    <m/>
    <m/>
    <m/>
    <s v=""/>
    <x v="4"/>
    <m/>
    <m/>
    <m/>
    <m/>
    <m/>
    <x v="2"/>
    <s v=""/>
    <m/>
    <n v="0"/>
    <x v="1"/>
    <x v="2"/>
  </r>
  <r>
    <n v="194"/>
    <m/>
    <m/>
    <m/>
    <m/>
    <m/>
    <m/>
    <m/>
    <s v=""/>
    <x v="4"/>
    <m/>
    <m/>
    <m/>
    <m/>
    <m/>
    <x v="2"/>
    <s v=""/>
    <m/>
    <n v="0"/>
    <x v="1"/>
    <x v="2"/>
  </r>
  <r>
    <n v="195"/>
    <m/>
    <m/>
    <m/>
    <m/>
    <m/>
    <m/>
    <m/>
    <s v=""/>
    <x v="4"/>
    <m/>
    <m/>
    <m/>
    <m/>
    <m/>
    <x v="2"/>
    <s v=""/>
    <m/>
    <n v="0"/>
    <x v="1"/>
    <x v="2"/>
  </r>
  <r>
    <n v="196"/>
    <m/>
    <m/>
    <m/>
    <m/>
    <m/>
    <m/>
    <m/>
    <s v=""/>
    <x v="4"/>
    <m/>
    <m/>
    <m/>
    <m/>
    <m/>
    <x v="2"/>
    <s v=""/>
    <m/>
    <n v="0"/>
    <x v="1"/>
    <x v="2"/>
  </r>
  <r>
    <n v="197"/>
    <m/>
    <m/>
    <m/>
    <m/>
    <m/>
    <m/>
    <m/>
    <s v=""/>
    <x v="4"/>
    <m/>
    <m/>
    <m/>
    <m/>
    <m/>
    <x v="2"/>
    <s v=""/>
    <m/>
    <n v="0"/>
    <x v="1"/>
    <x v="2"/>
  </r>
  <r>
    <n v="198"/>
    <m/>
    <m/>
    <m/>
    <m/>
    <m/>
    <m/>
    <m/>
    <s v=""/>
    <x v="4"/>
    <m/>
    <m/>
    <m/>
    <m/>
    <m/>
    <x v="2"/>
    <s v=""/>
    <m/>
    <n v="0"/>
    <x v="1"/>
    <x v="2"/>
  </r>
  <r>
    <n v="199"/>
    <m/>
    <m/>
    <m/>
    <m/>
    <m/>
    <m/>
    <m/>
    <s v=""/>
    <x v="4"/>
    <m/>
    <m/>
    <m/>
    <m/>
    <m/>
    <x v="2"/>
    <s v=""/>
    <m/>
    <n v="0"/>
    <x v="1"/>
    <x v="2"/>
  </r>
  <r>
    <n v="200"/>
    <m/>
    <m/>
    <m/>
    <m/>
    <m/>
    <m/>
    <m/>
    <s v=""/>
    <x v="4"/>
    <m/>
    <m/>
    <m/>
    <m/>
    <m/>
    <x v="2"/>
    <s v=""/>
    <m/>
    <n v="0"/>
    <x v="1"/>
    <x v="2"/>
  </r>
  <r>
    <n v="201"/>
    <m/>
    <m/>
    <m/>
    <m/>
    <m/>
    <m/>
    <m/>
    <s v=""/>
    <x v="4"/>
    <m/>
    <m/>
    <m/>
    <m/>
    <m/>
    <x v="2"/>
    <s v=""/>
    <m/>
    <n v="0"/>
    <x v="1"/>
    <x v="2"/>
  </r>
  <r>
    <n v="202"/>
    <m/>
    <m/>
    <m/>
    <m/>
    <m/>
    <m/>
    <m/>
    <s v=""/>
    <x v="4"/>
    <m/>
    <m/>
    <m/>
    <m/>
    <m/>
    <x v="2"/>
    <s v=""/>
    <m/>
    <n v="0"/>
    <x v="1"/>
    <x v="2"/>
  </r>
  <r>
    <n v="203"/>
    <m/>
    <m/>
    <m/>
    <m/>
    <m/>
    <m/>
    <m/>
    <s v=""/>
    <x v="4"/>
    <m/>
    <m/>
    <m/>
    <m/>
    <m/>
    <x v="2"/>
    <s v=""/>
    <m/>
    <n v="0"/>
    <x v="1"/>
    <x v="2"/>
  </r>
  <r>
    <n v="204"/>
    <m/>
    <m/>
    <m/>
    <m/>
    <m/>
    <m/>
    <m/>
    <s v=""/>
    <x v="4"/>
    <m/>
    <m/>
    <m/>
    <m/>
    <m/>
    <x v="2"/>
    <s v=""/>
    <m/>
    <n v="0"/>
    <x v="1"/>
    <x v="2"/>
  </r>
  <r>
    <n v="205"/>
    <m/>
    <m/>
    <m/>
    <m/>
    <m/>
    <m/>
    <m/>
    <s v=""/>
    <x v="4"/>
    <m/>
    <m/>
    <m/>
    <m/>
    <m/>
    <x v="2"/>
    <s v=""/>
    <m/>
    <n v="0"/>
    <x v="1"/>
    <x v="2"/>
  </r>
  <r>
    <n v="206"/>
    <m/>
    <m/>
    <m/>
    <m/>
    <m/>
    <m/>
    <m/>
    <s v=""/>
    <x v="4"/>
    <m/>
    <m/>
    <m/>
    <m/>
    <m/>
    <x v="2"/>
    <s v=""/>
    <m/>
    <n v="0"/>
    <x v="1"/>
    <x v="2"/>
  </r>
  <r>
    <n v="207"/>
    <m/>
    <m/>
    <m/>
    <m/>
    <m/>
    <m/>
    <m/>
    <s v=""/>
    <x v="4"/>
    <m/>
    <m/>
    <m/>
    <m/>
    <m/>
    <x v="2"/>
    <s v=""/>
    <m/>
    <n v="0"/>
    <x v="1"/>
    <x v="2"/>
  </r>
  <r>
    <n v="208"/>
    <m/>
    <m/>
    <m/>
    <m/>
    <m/>
    <m/>
    <m/>
    <s v=""/>
    <x v="4"/>
    <m/>
    <m/>
    <m/>
    <m/>
    <m/>
    <x v="2"/>
    <s v=""/>
    <m/>
    <n v="0"/>
    <x v="1"/>
    <x v="2"/>
  </r>
  <r>
    <n v="209"/>
    <m/>
    <m/>
    <m/>
    <m/>
    <m/>
    <m/>
    <m/>
    <s v=""/>
    <x v="4"/>
    <m/>
    <m/>
    <m/>
    <m/>
    <m/>
    <x v="2"/>
    <s v=""/>
    <m/>
    <n v="0"/>
    <x v="1"/>
    <x v="2"/>
  </r>
  <r>
    <n v="210"/>
    <m/>
    <m/>
    <m/>
    <m/>
    <m/>
    <m/>
    <m/>
    <s v=""/>
    <x v="4"/>
    <m/>
    <m/>
    <m/>
    <m/>
    <m/>
    <x v="2"/>
    <s v=""/>
    <m/>
    <n v="0"/>
    <x v="1"/>
    <x v="2"/>
  </r>
  <r>
    <n v="211"/>
    <m/>
    <m/>
    <m/>
    <m/>
    <m/>
    <m/>
    <m/>
    <s v=""/>
    <x v="4"/>
    <m/>
    <m/>
    <m/>
    <m/>
    <m/>
    <x v="2"/>
    <s v=""/>
    <m/>
    <n v="0"/>
    <x v="1"/>
    <x v="2"/>
  </r>
  <r>
    <n v="212"/>
    <m/>
    <m/>
    <m/>
    <m/>
    <m/>
    <m/>
    <m/>
    <s v=""/>
    <x v="4"/>
    <m/>
    <m/>
    <m/>
    <m/>
    <m/>
    <x v="2"/>
    <s v=""/>
    <m/>
    <n v="0"/>
    <x v="1"/>
    <x v="2"/>
  </r>
  <r>
    <n v="213"/>
    <m/>
    <m/>
    <m/>
    <m/>
    <m/>
    <m/>
    <m/>
    <s v=""/>
    <x v="4"/>
    <m/>
    <m/>
    <m/>
    <m/>
    <m/>
    <x v="2"/>
    <s v=""/>
    <m/>
    <n v="0"/>
    <x v="1"/>
    <x v="2"/>
  </r>
  <r>
    <n v="214"/>
    <m/>
    <m/>
    <m/>
    <m/>
    <m/>
    <m/>
    <m/>
    <s v=""/>
    <x v="4"/>
    <m/>
    <m/>
    <m/>
    <m/>
    <m/>
    <x v="2"/>
    <s v=""/>
    <m/>
    <n v="0"/>
    <x v="1"/>
    <x v="2"/>
  </r>
  <r>
    <n v="215"/>
    <m/>
    <m/>
    <m/>
    <m/>
    <m/>
    <m/>
    <m/>
    <s v=""/>
    <x v="4"/>
    <m/>
    <m/>
    <m/>
    <m/>
    <m/>
    <x v="2"/>
    <s v=""/>
    <m/>
    <n v="0"/>
    <x v="1"/>
    <x v="2"/>
  </r>
  <r>
    <n v="216"/>
    <m/>
    <m/>
    <m/>
    <m/>
    <m/>
    <m/>
    <m/>
    <s v=""/>
    <x v="4"/>
    <m/>
    <m/>
    <m/>
    <m/>
    <m/>
    <x v="2"/>
    <s v=""/>
    <m/>
    <n v="0"/>
    <x v="1"/>
    <x v="2"/>
  </r>
  <r>
    <m/>
    <m/>
    <m/>
    <m/>
    <m/>
    <m/>
    <m/>
    <m/>
    <s v=""/>
    <x v="4"/>
    <m/>
    <m/>
    <m/>
    <m/>
    <m/>
    <x v="2"/>
    <s v=""/>
    <m/>
    <n v="0"/>
    <x v="1"/>
    <x v="2"/>
  </r>
  <r>
    <m/>
    <m/>
    <m/>
    <m/>
    <m/>
    <m/>
    <m/>
    <m/>
    <s v=""/>
    <x v="4"/>
    <m/>
    <m/>
    <m/>
    <m/>
    <m/>
    <x v="2"/>
    <s v=""/>
    <m/>
    <n v="0"/>
    <x v="1"/>
    <x v="2"/>
  </r>
  <r>
    <m/>
    <m/>
    <m/>
    <m/>
    <m/>
    <m/>
    <m/>
    <m/>
    <s v=""/>
    <x v="4"/>
    <m/>
    <m/>
    <m/>
    <m/>
    <m/>
    <x v="2"/>
    <s v=""/>
    <m/>
    <n v="0"/>
    <x v="1"/>
    <x v="2"/>
  </r>
  <r>
    <m/>
    <m/>
    <m/>
    <m/>
    <m/>
    <m/>
    <m/>
    <m/>
    <s v=""/>
    <x v="4"/>
    <m/>
    <m/>
    <m/>
    <m/>
    <m/>
    <x v="2"/>
    <s v=""/>
    <m/>
    <n v="0"/>
    <x v="1"/>
    <x v="2"/>
  </r>
  <r>
    <n v="1"/>
    <m/>
    <m/>
    <m/>
    <m/>
    <m/>
    <m/>
    <m/>
    <m/>
    <x v="4"/>
    <m/>
    <m/>
    <m/>
    <m/>
    <m/>
    <x v="2"/>
    <m/>
    <m/>
    <m/>
    <x v="3"/>
    <x v="4"/>
  </r>
  <r>
    <n v="1"/>
    <m/>
    <m/>
    <m/>
    <m/>
    <m/>
    <m/>
    <m/>
    <m/>
    <x v="4"/>
    <m/>
    <m/>
    <m/>
    <m/>
    <m/>
    <x v="2"/>
    <m/>
    <m/>
    <m/>
    <x v="3"/>
    <x v="4"/>
  </r>
  <r>
    <n v="1"/>
    <m/>
    <m/>
    <m/>
    <m/>
    <m/>
    <m/>
    <m/>
    <m/>
    <x v="4"/>
    <m/>
    <m/>
    <m/>
    <m/>
    <m/>
    <x v="2"/>
    <m/>
    <m/>
    <m/>
    <x v="3"/>
    <x v="4"/>
  </r>
  <r>
    <n v="1"/>
    <m/>
    <m/>
    <m/>
    <m/>
    <m/>
    <m/>
    <m/>
    <m/>
    <x v="4"/>
    <m/>
    <m/>
    <m/>
    <m/>
    <m/>
    <x v="2"/>
    <m/>
    <m/>
    <m/>
    <x v="3"/>
    <x v="4"/>
  </r>
  <r>
    <m/>
    <m/>
    <m/>
    <m/>
    <m/>
    <m/>
    <m/>
    <m/>
    <m/>
    <x v="4"/>
    <m/>
    <m/>
    <m/>
    <m/>
    <m/>
    <x v="2"/>
    <m/>
    <m/>
    <m/>
    <x v="3"/>
    <x v="4"/>
  </r>
  <r>
    <m/>
    <m/>
    <m/>
    <m/>
    <m/>
    <m/>
    <m/>
    <m/>
    <m/>
    <x v="4"/>
    <m/>
    <m/>
    <m/>
    <m/>
    <m/>
    <x v="2"/>
    <m/>
    <m/>
    <m/>
    <x v="3"/>
    <x v="4"/>
  </r>
  <r>
    <m/>
    <m/>
    <m/>
    <m/>
    <m/>
    <m/>
    <m/>
    <m/>
    <m/>
    <x v="4"/>
    <m/>
    <m/>
    <m/>
    <m/>
    <m/>
    <x v="2"/>
    <m/>
    <m/>
    <m/>
    <x v="3"/>
    <x v="4"/>
  </r>
  <r>
    <m/>
    <m/>
    <m/>
    <m/>
    <m/>
    <m/>
    <m/>
    <m/>
    <m/>
    <x v="4"/>
    <m/>
    <m/>
    <m/>
    <m/>
    <m/>
    <x v="2"/>
    <m/>
    <m/>
    <m/>
    <x v="3"/>
    <x v="4"/>
  </r>
  <r>
    <m/>
    <m/>
    <m/>
    <m/>
    <m/>
    <m/>
    <m/>
    <m/>
    <m/>
    <x v="4"/>
    <m/>
    <m/>
    <m/>
    <m/>
    <m/>
    <x v="2"/>
    <m/>
    <m/>
    <m/>
    <x v="3"/>
    <x v="4"/>
  </r>
</pivotCacheRecords>
</file>

<file path=xl/pivotCache/pivotCacheRecords2.xml><?xml version="1.0" encoding="utf-8"?>
<pivotCacheRecords xmlns="http://schemas.openxmlformats.org/spreadsheetml/2006/main" xmlns:r="http://schemas.openxmlformats.org/officeDocument/2006/relationships" xmlns:mc="http://schemas.openxmlformats.org/markup-compatibility/2006" xmlns:xr="http://schemas.microsoft.com/office/spreadsheetml/2014/revision" mc:Ignorable="xr" count="227">
  <r>
    <n v="1"/>
    <n v="46224"/>
    <s v="Mipymes "/>
    <m/>
    <s v="guelmi.brea.@micm.gob.do"/>
    <s v="Sector Cosméticos (Fabricación de cosméticos 242490 hasta el 242498) 7. Cantidad de contribuyentes del sector Elaboración de Cosméticos (total de empresas) para el periodo 2010-2020 anualizado (promedio de cada año) 8. Cantidad de empleados sector Elaboración de Cosméticos para el periodo 20"/>
    <s v="Segun conversamos con el cuidadano, via telefonica a traves del movil 829-744-1048 , procedemos a cerrar la solicitud por pedido del cuidadano."/>
    <x v="0"/>
    <n v="5"/>
    <x v="0"/>
    <m/>
    <d v="2021-01-02T00:00:00"/>
    <s v="Prorroga Excepcional"/>
    <s v="2021"/>
    <n v="1"/>
    <x v="0"/>
    <d v="2021-01-08T00:00:00"/>
    <d v="2021-02-03T00:00:00"/>
    <n v="23"/>
    <x v="0"/>
  </r>
  <r>
    <n v="2"/>
    <n v="45209"/>
    <s v="Yudelka Milagros calderon  A"/>
    <n v="8099399180"/>
    <s v="yudycladeron_1@hotmail.com "/>
    <s v="Gastos incurrido en cobertura paor COVID-19 en servicio de salud, forma de reclamo para los prestadores de servicios de salud. "/>
    <s v="Fue transferida a la Silsaril para fines de respuesta "/>
    <x v="1"/>
    <n v="3"/>
    <x v="1"/>
    <m/>
    <d v="2021-01-06T00:00:00"/>
    <s v="Cerrada-Remitida a otra institución"/>
    <s v="2021"/>
    <n v="1"/>
    <x v="0"/>
    <d v="2021-01-27T00:00:00"/>
    <d v="2021-01-06T00:00:00"/>
    <n v="1"/>
    <x v="1"/>
  </r>
  <r>
    <n v="3"/>
    <n v="45325"/>
    <s v="Enrique Penson"/>
    <n v="8098857775"/>
    <s v="e.penson.brisindi@gmail.com"/>
    <s v="Cantidad de cotizantes por sector económico (categorización más fina de sector disponible, idealmente CIIU) por mes desde 2010"/>
    <s v="a través del siguiente enlace: https://drive.google.com/file/d/1YmSDc-0k3oDyaHVQlWA-hYFIsJOgtHSM/view?usp=sharing Favor confirmar recepción y lectura de la información suministrada de acuerdo a lo solicitada. Esta información también le estará llegando vía el portal SAIP Nos retiramos a la orden."/>
    <x v="2"/>
    <n v="15"/>
    <x v="2"/>
    <m/>
    <d v="2021-01-09T00:00:00"/>
    <s v="Cerrada-enviada por correo"/>
    <s v="2021"/>
    <n v="1"/>
    <x v="0"/>
    <d v="2021-02-01T00:00:00"/>
    <d v="2021-02-04T00:00:00"/>
    <n v="15"/>
    <x v="1"/>
  </r>
  <r>
    <n v="4"/>
    <n v="45486"/>
    <s v="Joel Mendez"/>
    <m/>
    <s v="joel.gab@hotmail.es"/>
    <s v="Hola, Favor su ayuda con la cantidad de empleos generados por empresas chinas en la republica dominicana"/>
    <s v="tenemos a bien a informarle que por la naturaleza de nuestra institución, en nuestra bade de datos no se identifican el origen de las empresas registradas. Saludos cordiales,"/>
    <x v="2"/>
    <n v="15"/>
    <x v="2"/>
    <m/>
    <d v="2021-01-13T00:00:00"/>
    <s v="Cerrada-enviada por correo"/>
    <s v="2021"/>
    <n v="1"/>
    <x v="0"/>
    <d v="2021-02-03T00:00:00"/>
    <d v="2021-01-15T00:00:00"/>
    <n v="2"/>
    <x v="1"/>
  </r>
  <r>
    <n v="5"/>
    <n v="45487"/>
    <s v="Joel Mendez"/>
    <m/>
    <s v="joel.gab@hotmail.es"/>
    <s v="Favor su ayuda con la cantidad de empleos generados por empresas chinas en la republica dominicana"/>
    <s v="tenemos a bien a informarle que por la naturaleza de nuestra institución, en nuestra bade de datos no se identifican el origen de las empresas registradas. Saludos cordiales,"/>
    <x v="2"/>
    <n v="15"/>
    <x v="2"/>
    <m/>
    <d v="2021-01-13T00:00:00"/>
    <s v="Cerrada-enviada por correo"/>
    <s v="2021"/>
    <n v="1"/>
    <x v="0"/>
    <d v="2021-02-03T00:00:00"/>
    <d v="2021-01-15T00:00:00"/>
    <n v="2"/>
    <x v="1"/>
  </r>
  <r>
    <n v="6"/>
    <n v="45874"/>
    <s v="Edriana Mella "/>
    <m/>
    <s v="edris.mella@gmail.com"/>
    <s v="Informacion varias sobre niños niñas y adolecentes inscrito para solicitud de de seguro medico.  "/>
    <s v="Remitida al CONANI"/>
    <x v="1"/>
    <n v="3"/>
    <x v="1"/>
    <m/>
    <d v="2021-01-24T00:00:00"/>
    <s v="Cerrada-Remitida a otra institución"/>
    <s v="2021"/>
    <n v="1"/>
    <x v="0"/>
    <m/>
    <d v="2021-02-28T00:00:00"/>
    <n v="5"/>
    <x v="1"/>
  </r>
  <r>
    <n v="7"/>
    <n v="45974"/>
    <s v="Ministerio de Industria  y Com. "/>
    <n v="8096855171"/>
    <s v="guemi.brea@micm.gob.do"/>
    <s v="Cantidad de empresa clasificadas en la TSS en el reglon; fabricaciòn de plastico, serie 2000-2020 o desde la fecha que tengan registro. Aportes a la TSS de este sector 2000-2020. Cantidad de empleados (hombres y Mujeres) 2000-2020. Cualquier otra informacion estadistica que puedan suministrarnos referente al sector."/>
    <s v="Según conversamos vía telefonica y a solicitud del ciudadano, procedemos a cerra esta solicitud. Cualquier inquietud estamos a su orden."/>
    <x v="0"/>
    <n v="5"/>
    <x v="0"/>
    <m/>
    <d v="2021-01-27T00:00:00"/>
    <s v="Suspendida-Solicitud Incompleta"/>
    <s v="2021"/>
    <n v="1"/>
    <x v="0"/>
    <d v="2021-02-03T00:00:00"/>
    <d v="2021-02-01T00:00:00"/>
    <n v="4"/>
    <x v="1"/>
  </r>
  <r>
    <n v="8"/>
    <n v="46111"/>
    <s v="DYNAMIXY"/>
    <m/>
    <s v="dynamixyoffice@gmail.com"/>
    <s v="Nos gustaría saber todos los datos que la institución levanta sobre la actividad que desepeñan."/>
    <s v="Deseamos se encuentre bien. Hemos intentado contactarle a los correos_x000a_suministrados desde el 01 febrero 2021, pero no hemos recibido respuesta de su parte, a lso_x000a_fines de aclarar los datos solicitados en su comunicación. Adjuntamos evidencias de los_x000a_intentos de contacto. S"/>
    <x v="2"/>
    <n v="15"/>
    <x v="2"/>
    <m/>
    <d v="2021-01-28T00:00:00"/>
    <s v="Cerrada-enviada por correo"/>
    <s v="2021"/>
    <n v="1"/>
    <x v="0"/>
    <d v="2021-02-18T00:00:00"/>
    <d v="2021-02-12T00:00:00"/>
    <n v="12"/>
    <x v="1"/>
  </r>
  <r>
    <n v="9"/>
    <n v="46223"/>
    <s v="Mipymes "/>
    <m/>
    <s v="guelmi.brea.@micm.gob.do"/>
    <s v="Sector Productos Químicos (240000 Fabricación de sustancias químicas) 4. Cantidad de contribuyentes del sector Productos Químicos (total de empresas) para el periodo 2010-2020 anualizado (promedio de cada año) 5. Cantidad de empleados del sector Productos Químicos para el periodo 2009-2020 anualizado (promedio de cada año) 6. Contribuciones del sector Productos Químicos para el periodo 2009-2020"/>
    <s v="Segun conversamos con el cuidadano, via telefonica a traves del movil 829-744-1048 , procedemos a cerrar la solicitud por pedido del cuidadano"/>
    <x v="0"/>
    <n v="5"/>
    <x v="0"/>
    <m/>
    <d v="2021-02-01T00:00:00"/>
    <s v="Cerrada-enviada por correo"/>
    <s v="2021"/>
    <n v="2"/>
    <x v="1"/>
    <d v="2021-02-08T00:00:00"/>
    <d v="2021-02-03T00:00:00"/>
    <n v="3"/>
    <x v="1"/>
  </r>
  <r>
    <n v="10"/>
    <n v="46225"/>
    <s v="Mipymes "/>
    <m/>
    <s v="guelmi.brea.@micm.gob.do"/>
    <s v="¨Fabricación de productos de plásticos y caucho¨ (250000 Fabricación de productos de caucho y plástico) 7. Cantidad de contribuyentes del sector Fabricación de productos de caucho y plástico (total de empresas) para el periodo 2010-2020 anualizado (promedio de cada año) 8. Cantidad de empleados sector Fabricación de productos de caucho y plásticopara el periodo 2009-2020 anualizado 9. Contribuciones del sector Fabricación de productos de caucho y plástico para el periodo 2009-2020 a"/>
    <s v="Segun conversamos con el cuidadano, via telefonica a traves del movil 829-744-1048 , procedemos a cerrar la solicitud por pedido del cuidadano."/>
    <x v="0"/>
    <n v="5"/>
    <x v="0"/>
    <m/>
    <d v="2021-02-01T00:00:00"/>
    <s v="Cerrada-enviada por correo"/>
    <s v="2021"/>
    <n v="2"/>
    <x v="1"/>
    <d v="2021-02-08T00:00:00"/>
    <d v="2021-02-01T00:00:00"/>
    <n v="1"/>
    <x v="1"/>
  </r>
  <r>
    <n v="11"/>
    <n v="46231"/>
    <s v="Edriana Mella "/>
    <m/>
    <s v="edris.mella@gmail.com"/>
    <s v="Existe algun tratamiento especial para reporte a la TSS de parte de las ONG qye trabajan con niños, niñas y adolecentes"/>
    <s v="Buenos días Licda. Mella: Esperamos se encuentre bien. Cortésmente, tenemos a bien a dar respuesta a la solicitud recibida SAIP-SIP-000-46231 realizada el día 01 febrero 2021, mediante la cual nos solicita a esta Tesorería de la Seguridad Social: ““Existe algún tratamiento especial para reporte a la TSS de parte de las ONG que trabajan con niños, niñas y adolescentes” Favor confirmar recepción"/>
    <x v="2"/>
    <n v="15"/>
    <x v="2"/>
    <m/>
    <d v="2021-02-01T00:00:00"/>
    <s v="Cerrada-enviada por correo"/>
    <s v="2021"/>
    <n v="2"/>
    <x v="1"/>
    <d v="2021-02-22T00:00:00"/>
    <d v="2021-02-01T00:00:00"/>
    <n v="1"/>
    <x v="1"/>
  </r>
  <r>
    <n v="12"/>
    <n v="46221"/>
    <s v="Mipymes "/>
    <m/>
    <s v="guelmi.brea.@micm.gob.do"/>
    <s v="Sector Construcción sección F, división 45 de la CIIU.DR 1. Cantidad de contribuyentes del sector Construcción (total de empresas) para el periodo 2010-2020 anualizado (esto es un promedio para cada año del total de empresas que tributan) 2. Cantidad de empleados del sector Construcción para el periodo 2009-2020 anualizado (promedio de cada año) 3. Contribuciones del sector Construcción para el periodo 2009-2020"/>
    <s v="Segun conversamos con el cuidadano, via telefonica a traves del movil 829-744-1048 , procedemos a cerrar la solicitud por pedido del cuidadano."/>
    <x v="0"/>
    <n v="5"/>
    <x v="0"/>
    <m/>
    <d v="2021-02-01T00:00:00"/>
    <s v="Cerrada-enviada por correo"/>
    <s v="2021"/>
    <n v="2"/>
    <x v="1"/>
    <d v="2021-02-08T00:00:00"/>
    <d v="2021-02-03T00:00:00"/>
    <n v="3"/>
    <x v="1"/>
  </r>
  <r>
    <n v="13"/>
    <n v="46224"/>
    <s v="Ministerio de Industria  y Com. "/>
    <m/>
    <s v="guelmi.brea@micm.gob.do"/>
    <s v="Sector Cosméticos (Fabricación de cosméticos 242490 hasta el 242498) 7. Cantidad de contribuyentes del sector Elaboración de Cosméticos (total de empresas) para el periodo 2010-2020 anualizado (promedio de cada año) 8. Cantidad de empleados sector Elaboración de Cosméticos para el periodo 2009-2020 anualizado 9. Contribuciones del sector Elaboración de Cosméticos para el periodo 2009-2020 anualizado"/>
    <s v="Cerrada a solicitud del cuidadano"/>
    <x v="3"/>
    <s v=""/>
    <x v="0"/>
    <m/>
    <d v="2021-02-01T00:00:00"/>
    <m/>
    <m/>
    <m/>
    <x v="2"/>
    <s v=""/>
    <d v="2021-02-03T00:00:00"/>
    <n v="3"/>
    <x v="1"/>
  </r>
  <r>
    <n v="14"/>
    <n v="46299"/>
    <s v="Guelmi Brea "/>
    <n v="8297441048"/>
    <s v="4lgrupo@gmail.com"/>
    <s v="Sector Productos Químicos (240000 Fabricación de sustancias químicas) 4. Cantidad de contribuyentes del sector Productos Químicos (total de empresas) para el periodo 2010-2020 anualizado (promedio de cada año) 5. Cantidad de empleados del sector Productos Químicos para el periodo 2009-2020 anualizado (promedio de cada año) 6. Contribuciones del sector Productos Químicos para el periodo 2009-2020 anualiza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queda de usted, Saludos."/>
    <x v="2"/>
    <n v="15"/>
    <x v="2"/>
    <m/>
    <d v="2021-02-03T00:00:00"/>
    <s v="Cerrada-enviada por correo"/>
    <s v="2021"/>
    <n v="2"/>
    <x v="1"/>
    <d v="2021-02-24T00:00:00"/>
    <d v="2021-02-23T00:00:00"/>
    <n v="15"/>
    <x v="1"/>
  </r>
  <r>
    <n v="15"/>
    <n v="46298"/>
    <s v="Guelmi Brea "/>
    <n v="8297441048"/>
    <s v="4lgrupo@gmail.com"/>
    <s v="Sector Construcción sección F, división 45 de la CIIU.DR 1. Cantidad de contribuyentes del sector Construcción (total de empresas) para el periodo 2010-2020 anualizado (esto es un promedio para cada año del total de empresas que tributan) 2. Cantidad de empleados del sector Construcción para el periodo 2009-2020 anualizado (promedio de cada año) 3. Contribuciones del sector Construcción para el periodo 2009-2020 anualiza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x v="2"/>
    <n v="15"/>
    <x v="2"/>
    <m/>
    <d v="2021-02-03T00:00:00"/>
    <s v="Cerrada-enviada por correo"/>
    <s v="2021"/>
    <n v="2"/>
    <x v="1"/>
    <d v="2021-02-24T00:00:00"/>
    <d v="2021-02-23T00:00:00"/>
    <n v="15"/>
    <x v="1"/>
  </r>
  <r>
    <n v="16"/>
    <n v="46301"/>
    <s v="Guelmi Brea "/>
    <n v="8297441048"/>
    <s v="guelmi.brea@micm.gob.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queda de usted, S"/>
    <x v="2"/>
    <n v="15"/>
    <x v="2"/>
    <m/>
    <d v="2021-02-03T00:00:00"/>
    <s v="Cerrada-enviada por correo"/>
    <s v="2021"/>
    <n v="2"/>
    <x v="1"/>
    <d v="2021-02-24T00:00:00"/>
    <d v="2021-02-23T00:00:00"/>
    <n v="15"/>
    <x v="1"/>
  </r>
  <r>
    <n v="17"/>
    <n v="46788"/>
    <s v="Asoc. Dom. De Ind. De Santo Dom. "/>
    <m/>
    <s v="info@aeih.org.dp"/>
    <s v="Cantidades de empleados de las empresas que forman parte de AISD"/>
    <s v="Rechazada "/>
    <x v="4"/>
    <n v="5"/>
    <x v="3"/>
    <m/>
    <d v="2021-02-12T00:00:00"/>
    <s v="Cerrada-Rechazada"/>
    <s v="2021"/>
    <n v="2"/>
    <x v="1"/>
    <d v="2021-02-19T00:00:00"/>
    <d v="2021-02-18T00:00:00"/>
    <n v="5"/>
    <x v="1"/>
  </r>
  <r>
    <n v="18"/>
    <n v="46818"/>
    <s v="Jasiel Peralta "/>
    <m/>
    <s v="jasielperalta1998@gmail.com"/>
    <s v="Tiempo que laboro en su ultimo trabajo la difunta Esperanza Espino de los Santos cedula 001-1240715-0"/>
    <s v="Remitida a la DIDA"/>
    <x v="1"/>
    <n v="3"/>
    <x v="1"/>
    <m/>
    <d v="2021-02-14T00:00:00"/>
    <s v="Cerrada-Remitida a otra institución"/>
    <s v="2021"/>
    <n v="2"/>
    <x v="1"/>
    <d v="2021-02-17T00:00:00"/>
    <d v="2021-02-14T00:00:00"/>
    <n v="0"/>
    <x v="1"/>
  </r>
  <r>
    <n v="19"/>
    <n v="47053"/>
    <s v="Asoc. Domi, de Insitrias de la Rep. Dom. "/>
    <n v="809472000"/>
    <s v="pmorales@aird.org.do"/>
    <s v="RNC de las empresas. Nombres de las empresas. Numero de empleados por mes. Salario promedio. Total de aportes de Salud. Total de aportes de Pensiones. Total de aportes de Riesgos Laborales."/>
    <m/>
    <x v="5"/>
    <n v="5"/>
    <x v="0"/>
    <m/>
    <d v="2021-02-18T00:00:00"/>
    <s v="Cerrada-enviada por correo"/>
    <s v="2021"/>
    <n v="2"/>
    <x v="1"/>
    <d v="2021-02-25T00:00:00"/>
    <m/>
    <n v="0"/>
    <x v="1"/>
  </r>
  <r>
    <n v="20"/>
    <n v="47183"/>
    <s v="Teleazul "/>
    <n v="8095810030"/>
    <s v="elbarosa1711@gmail.com"/>
    <s v="Una certificación de la cantidad de empleados registrados en el Consorcio de Bancas Peña, sobre la base del mandato de la Ley 200-04 República Dominicana."/>
    <s v="Esperamos se encuentren bien, Como habíamos conversado en el día de ayer con el Dr. Jose Cabral y la Sra. Elba Garcia, les estamos haciendo llegar el formulario de rechazo con su acto administrativo, a la solicitud creada vía el SAIP-SIP-000-47183, En la cual nos solicitan : “Una certificación de la cantidad de empleados registrados en el Consorcio de Bancas Peña, sobre la base del mandato de la Ley 200-04 República Dominicana.´ La misma fue rechazada por tratarse de información que involucra a 3eros y por ser información clasificada. Esta información le estará llegando vía el SAIP. Nos reiteramos a la orden. Feliz resto del día."/>
    <x v="0"/>
    <n v="5"/>
    <x v="3"/>
    <m/>
    <d v="2021-02-22T00:00:00"/>
    <s v="Cerrada-Rechazada"/>
    <s v="2021"/>
    <n v="2"/>
    <x v="1"/>
    <d v="2021-03-01T00:00:00"/>
    <d v="2021-02-24T00:00:00"/>
    <n v="3"/>
    <x v="1"/>
  </r>
  <r>
    <n v="21"/>
    <n v="46300"/>
    <s v="Guelmi Brea "/>
    <n v="8297441048"/>
    <s v="4lgrupo@gmail.com"/>
    <s v="Sector Cosméticos (Fabricación de cosméticos 242490 hasta el 242498) 7. Cantidad de contribuyentes del sector Elaboración de Cosméticos (total de empresas) para el periodo 2010-2020 anualizado (promedio de cada año) 8. Cantidad de empleados sector Elaboración de Cosméticos para el periodo 2009-2020 anualizado 9. Contribuciones del sector Elaboración de Cosméticos para el periodo 2009-2020 anualizado"/>
    <s v="Lic. Guelmi Brea Distinguido: En respuesta a sus solicitudes de Información Pública con referencias SAIP-SIP: 000-46298, 000-46299, 000-46300 Y 000-46301, realizadas en fecha 03 de febrero 2021, en virtud de la Ley General de Libre Acceso a la Información Publica 200- 04, donde nos solicita lo siguiente: Tenemos a bien anexarle el documento con los datos solicitados. Sin otro particular, queda de usted,"/>
    <x v="2"/>
    <n v="15"/>
    <x v="2"/>
    <m/>
    <d v="2021-02-24T00:00:00"/>
    <s v="Cerrada-enviada por correo"/>
    <s v="2021"/>
    <n v="2"/>
    <x v="1"/>
    <d v="2021-03-17T00:00:00"/>
    <d v="2021-02-23T00:00:00"/>
    <n v="5"/>
    <x v="1"/>
  </r>
  <r>
    <n v="22"/>
    <n v="47307"/>
    <s v="Pablo Garcia "/>
    <m/>
    <s v="pgarcia@diariolibre.com"/>
    <s v="Esperamos se encuentre bien. En respuesta a solicitud de Información Publica con referencia SAIP-SIP-000-47307, realizada en fecha 24 de febrero 2021, en virtud de la Ley General de Libre Acceso a la Información Publica, donde nos solicita lo siguiente: ” Cantidad de cotizantes con salarios inferiores a los RD$37,500.00, si es posible un desgloce entre los que ganan entre RD$25,000-RD$30,000 y RD$30,001 hasta RD$37,000. Cuantos pertenecen al sector público y al privado de estos.” Tenemos a bien anexarle el documento con los datos solicitados:"/>
    <s v="Esperamos se encuentre bien. En respuesta a solicitud de Información Publica con referencia SAIP-SIP-000-47307, realizada en fecha 24 de febrero 2021, en virtud de la Ley General de Libre Acceso a la Información Publica, donde nos solicita lo siguiente: ” Cantidad de cotizantes con salarios inferiores a los RD$37,500.00, si es posible un desgloce entre los que ganan entre RD$25,000-RD$30,000 y RD$30,001 hasta RD$37,000. Cuantos pertenecen al sector público y al privado de estos.” Tenemos a bien anexarle el documento con los datos solicitados: Sin otro particular, queda de usted"/>
    <x v="2"/>
    <n v="15"/>
    <x v="2"/>
    <m/>
    <d v="2021-02-24T00:00:00"/>
    <s v="Cerrada-enviada por correo"/>
    <s v="2021"/>
    <n v="2"/>
    <x v="1"/>
    <d v="2021-03-17T00:00:00"/>
    <s v="03/172021"/>
    <e v="#VALUE!"/>
    <x v="2"/>
  </r>
  <r>
    <n v="23"/>
    <n v="47283"/>
    <s v="Guelmi Brea "/>
    <n v="8297441048"/>
    <s v="guelmi.brea@micm.gob.do"/>
    <s v="CIIU rev. 3: 260000 Fabricación de otros productos minerales no metálicos 269410 Fabricación de cementos 269500 Fabricación de artículos de hormigon, de cemento y de yeso 270000 Fabricación de metales básicos 272000 Fabricación de productos primarios de metales preciosos y metales no ferrosos se solicita para el periodo 2012-2020: cantidad de empleados cantidad de empresas aporte empleado aporte empleador otros"/>
    <s v="Buenos dias Sr. Guelmi Brea. Esperamos se encuentre bien. En respuesta a solicitud de Información Publica con referencia SAIP-SIP- 000-47283, realizada en fecha 24 de febrero 2021, en virtud de la Ley General de Libre Acceso a la Información Publica, donde nos solicita lo siguiente: ” CIIU rev. 3: 260000 Fabricación de otros productos minerales no metálicos 269410 Fabricación de cementos 269500 Fabricación de artículos de hormigon, de cemento y de yeso 270000 Fabricación de metales básicos 272000 Fabricación de productos primarios de metales preciosos y metales no ferrosos se solicita para el periodo 2012-2020: cantidad de empleados cantidad de empresas aporte empleado aporte e.” Tenemos a bien anexarle el documento con los datos solicitados: Sin otro particular, queda de usted, Atentamente,"/>
    <x v="2"/>
    <n v="15"/>
    <x v="2"/>
    <m/>
    <d v="2021-02-24T00:00:00"/>
    <s v="Cerrada-enviada por correo"/>
    <s v="2021"/>
    <n v="2"/>
    <x v="1"/>
    <d v="2021-03-17T00:00:00"/>
    <d v="2021-03-17T00:00:00"/>
    <n v="15"/>
    <x v="1"/>
  </r>
  <r>
    <n v="24"/>
    <n v="47444"/>
    <s v="Jean David de Jesus Adon "/>
    <n v="8296390139"/>
    <s v="ecojdavid@gmail.com"/>
    <s v="CANTIDAD DE TRABAJADORES ACTIVOS REGISTRADOS EN EL SUIR POR TIPO DE EMPRESA, (Privada, Publica Descentralizada, Publica centralizada) desde 2004 hasta la 2020. TAmbién si pudieran explicarme la diferencia para ustedes entre los trabajadores del sector publico centralizado con relación a los trabajadores del sector publico descentralizado lo agradecería."/>
    <s v="Esperamos se encuentre bien. Cortésmente tenemos a bien a dar respuesta a solicitud de Información Publica con referencia SAIP-SIP-000-47444, realizada en fecha 01 de marzo 2021, en virtud de la Ley General de Libre Acceso a la Información Publica Pública 200-04, en la que nos requiere información correspondiente a: “CANTIDAD DE TRABAJADORES ACTIVOS REGISTRADOS EN EL SUIR POR TIPO DE EMPRESA, (Privada, Publica Descentralizada, Publica centralizada) desde 2004 hasta la 2020. También si pudieran explicarme la diferencia para ustedes entre los trabajadores del sector publico centralizado con relación a los trabajadores del sector publico descentralizado lo agradecería.” Tenemos a bien anexarle la respuesta a dicha solicitud. Nota: Estamos remitiendo los datos de COTIZANTES (trabajadores en NP’s pagadas) , no de trabajadores registrados por la siguientes razones: 1. Para los períodos en que los empleadores morosos han sido beneficiados con amnistía en el pasado, no hay registros actualizados de sus plantillas de nómina 2. Los registros de empleados activos no son certeros hasta tanto los empleadores no realizan el pago ya que los morosos y los que han cerrado operaciones no modifican sus registros de novedades como manda la ley"/>
    <x v="2"/>
    <n v="15"/>
    <x v="2"/>
    <m/>
    <d v="2021-03-01T00:00:00"/>
    <m/>
    <s v="2021"/>
    <n v="3"/>
    <x v="3"/>
    <d v="2021-03-22T00:00:00"/>
    <d v="2021-03-22T00:00:00"/>
    <n v="15"/>
    <x v="1"/>
  </r>
  <r>
    <n v="25"/>
    <n v="47535"/>
    <s v="Julio Matias"/>
    <n v="8098191952"/>
    <s v="julioramonmatias@gmial.com"/>
    <s v="Quiero saver cuanto empleado hay en la tanto sector público como privado inscrito en esa institución es para estudio muy importante"/>
    <s v="Matías Esperamos se encuentre bien. En respuesta a su solicitud de información Publica, con referencia SAIP-SIP-000-47535, de fecha 02 de marzo 2021. En virtud de la Ley General de Libre Acceso a la Información Publica 200-04, en la que nos requiere lo siguiente: “Quiero saver cuantos empleados hay en la tanto sector publico como privado inscrito en la esa institución es para estudio muy importante” Tenemos a bien informarle que los datos que nos solicitan se encuentran el disponible en nuestro portal de transparencia. Suministramos nuestro enlace para consulta: https://www.tss.gob.do/transparencia/boletin-estadistico.html Esta información le estará llegando vía el SAIP Favor confirmar recepción. N"/>
    <x v="2"/>
    <n v="15"/>
    <x v="2"/>
    <m/>
    <d v="2021-03-02T00:00:00"/>
    <m/>
    <s v="2021"/>
    <n v="3"/>
    <x v="3"/>
    <d v="2021-03-23T00:00:00"/>
    <d v="2021-03-03T00:00:00"/>
    <n v="1"/>
    <x v="1"/>
  </r>
  <r>
    <n v="26"/>
    <n v="47722"/>
    <s v="Ryan Morales"/>
    <s v="809-333-3822"/>
    <s v="rmoralesc@arssenasa.gob.do"/>
    <s v="1. Inversión en Capacitación del 2020 2. Indice de Clima Laboral del 2020 3. Indice (o porcentaje) de Absentismo del 2020 4. Indice (o porcentaje) de Rotación del 2020"/>
    <s v="Sr. Morales Esperamos se encuentre bien. Cortésmente tenemos a bien a dar respuesta a solicitud de Información Publica con referencia SAIP-SIP-000-47722, realizada en fecha 03 de marzo 2021, en virtud de la Ley General de Libre Acceso a la Información Publica Pública 200-04, en la que nos requiere información correspondiente a: “1. Inversión en Capacitación del 2020 2. Indice de Clima Laboral del 2020 3. Indice (o porcentaje) de Absentismo del 2020 4. Indice (o porcentaje) de Rotación del 2020.” Tenemos a bien anexarle la respuesta a dicha"/>
    <x v="2"/>
    <n v="15"/>
    <x v="2"/>
    <m/>
    <d v="2021-03-05T00:00:00"/>
    <s v="Cerrada-enviada por correo"/>
    <s v="2021"/>
    <n v="3"/>
    <x v="3"/>
    <d v="2021-03-26T00:00:00"/>
    <d v="2021-03-16T00:00:00"/>
    <n v="8"/>
    <x v="1"/>
  </r>
  <r>
    <n v="27"/>
    <n v="47837"/>
    <s v="Alexia Victoria "/>
    <n v="849220668"/>
    <s v="alexiavictoria200@gmail.com"/>
    <s v="Cantidad de cotizantes por sector economico ( categoria mas fina de sector disponible, idelamente CiiU)"/>
    <s v="Sra. Alexia Victoria Esperamos se encuentre bien. En respuesta a su solicitud de información Publica SAIP-SIP-000-47837, realiza en fecha 08 de marzo 2021, En virtud de la Ley General de Libre Acceso a la Información Publica 200-04, en la que nos requiere: “Cantidad de cotizantes por sector económico (categorización mas fina de sector disponible, idealmente CIIu) por mes desde 2010” Tenemos a bien a informarle que los datos que nos solicitan se encuentran disponible en nuestro portal web. Suministramos enlace para consulta: https://www.tss.gob.do/analisis-especiales.html Esta información le estará llegando vía el SAIP. Favor confirmar recepción"/>
    <x v="2"/>
    <n v="15"/>
    <x v="2"/>
    <m/>
    <d v="2021-03-08T00:00:00"/>
    <s v="Cerrada-enviada por correo"/>
    <s v="2021"/>
    <n v="3"/>
    <x v="3"/>
    <d v="2021-03-29T00:00:00"/>
    <d v="2021-03-29T00:00:00"/>
    <n v="15"/>
    <x v="1"/>
  </r>
  <r>
    <n v="28"/>
    <n v="48191"/>
    <s v="Canyeloski de Jesus Sanchez "/>
    <n v="8299685525"/>
    <s v="canyeloski0027@gmail.com"/>
    <s v="Monto de factura de energia servida por EDEESTE, al hospital Regional Dr. Antonio Musa, como se maneja el pago de la electricidad consumida por los centros hospitalarios. Monto de facturacion de los centros hospitalarios Publico por provincia. "/>
    <s v=" La solicitud fue remita a la Empresa Distribuidara de Electricidad EDEESTE. "/>
    <x v="1"/>
    <n v="3"/>
    <x v="1"/>
    <m/>
    <d v="2021-03-15T00:00:00"/>
    <s v="Cerrada-Remitida a otra institución"/>
    <s v="2021"/>
    <n v="3"/>
    <x v="3"/>
    <d v="2021-03-18T00:00:00"/>
    <d v="2021-03-16T00:00:00"/>
    <n v="2"/>
    <x v="1"/>
  </r>
  <r>
    <n v="29"/>
    <n v="48116"/>
    <s v="Airon Fernandez Gil"/>
    <n v="8098778646"/>
    <s v="aironfernandez@hotmail.com "/>
    <s v="Estadísticas de los montos en dinero transferidos desde marzo de 2020 hasta enero 2021 a la ARS privadas y públicas desde la cuenta o fondo de Atención a la Salud de las Personas para cubrir el Seguro Familiar de la Salud de las personas que fueron suspendidas de su empleo desde 2020. 2. Estadísticas mensuales de marzo a diciembre 2020 de los afiliados totales suspendidos a los cuales de les mantuvo el SFS, y los afiliados que perdieron completamente su SFS. 3. En virtud de la solicitud que hicimos número SAIP-SIP-000-47910 hacemos una corrección para que en lugar de sólo los afiliados titulares nos entreguen el número total a diciembre 2020 de trabajadores y trabajadoras afiliados al SFS, según sean de empleo público o privado y el tipo de ARS privada, pública o autogestionada a la que están afiliados"/>
    <s v="Fernandez Esperamos que se encuentre bien . En repuesta a su solicitud de Información Publica con referencia SAIP-SIP-000-48116, realizada en fecha 17 de marzo 2021, en virtud de la Ley General de Libre Acceso a la Información Publica 200-04, donde nos solicita: 1. Estadísticas de los montos en dinero transferidos desde marzo de 2020 hasta enero 2021 a la ARS privadas y públicas desde la cuenta o fondo de Atención a la Salud de las Personas para cubrir el Seguro Familiar de la Salud de las personas que fueron suspendidas de su empleo desde 2020. 2. Estadísticas mensuales de marzo a diciembre 2020 de los afiliados totales suspendidos a los cuales de les mantuvo el SFS, y los afiliados que perdieron completamente su SFS. 3. En virtud de la solicitud que hicimos número SAIP-SIP-000-47910 hacemos una corrección para que en lugar de sólo los afiliados titulares nos entreguen el número total a diciembre 2020 de trabajadores y trabajadoras afiliados al SFS, según sean de empleo público o privado y el tipo de ARS privada, pública o autogestionada a la que están afiliados.” Tenemos a bien anexarle la información requerida. Nos reiteramos a la orden."/>
    <x v="2"/>
    <n v="15"/>
    <x v="2"/>
    <m/>
    <d v="2021-03-17T00:00:00"/>
    <s v="Cerrada-enviada por correo"/>
    <s v="2021"/>
    <n v="3"/>
    <x v="3"/>
    <d v="2021-04-07T00:00:00"/>
    <d v="2021-03-17T00:00:00"/>
    <n v="1"/>
    <x v="1"/>
  </r>
  <r>
    <n v="30"/>
    <n v="48392"/>
    <s v="Luis Eduardo Mella  "/>
    <n v="8095322024"/>
    <s v="mella999@gmail.com"/>
    <s v="Base de datos desagregados de la TSS del año 2020 y 2021 con la que se utiliza para calcular estadísticos de la sección del_x000a_Panorama laboral dominicano consolidado que están colocados en la página oficial de la TSS."/>
    <s v="Buen día estimado: Deseo se encuentre bien. En respuesta a su solicitud de Información Pública con referencia SAIP-SIP-000-48392, realizada en fecha 19 de marzo 2021, en virtud de la Ley General de Libre Acceso a la Información Publica 200-04, donde nos solicitan: “Base de datos desagregados de la TSS del año 2020 y 2021 con la que se utiliza para calcular estadísticos de la sección del Panorama laboral dominicano consolidado que están colocados en la página oficial de la TSS” Tenemos a bien a informarle que la Ley 200-04, establece en si Art. 13 que “En caso de que la información solicitada por el ciudadano ya que esté disponible al público en medios impresos, tales como libros, compendios , tríptico, archivos públicos de la administración, si como también en formatos eléctricos en Internet o en cualquier otro medio , se le hará saber por medios fehaciente, la fuente, lugar y la forma en que pueda tener acceso a dicho información previamente publicada” en ese sentido, le suministramos los enlace correspondiente de donde localizar la información. Enlace"/>
    <x v="2"/>
    <n v="15"/>
    <x v="2"/>
    <m/>
    <d v="2021-03-19T00:00:00"/>
    <s v="Cerrada-enviada por correo"/>
    <s v="2021"/>
    <n v="3"/>
    <x v="3"/>
    <d v="2021-04-09T00:00:00"/>
    <d v="2021-03-30T00:00:00"/>
    <n v="8"/>
    <x v="1"/>
  </r>
  <r>
    <n v="31"/>
    <n v="48825"/>
    <s v="Auri Minaya"/>
    <n v="8493523716"/>
    <s v="auri.minaya@micm.gob.do"/>
    <s v="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s v="Sr Minaya Esperamos se encuentre bien. En respuesta a sus solicitud de Información Publica con referencia SAIP-SIP-000-48824, realizada en fecha el 31 de marzo 2021, en virtud de la Ley General de Libre Acceso a la Información Publica 200-04, donde nos solicita: SAIP-SIP-000-48824: “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Tenemos a bien informarle que la Ley 200-04, en su Articulo 13, Establece que : “en el caso de que la Información solicitada, por el ciudadano ya este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En ese sentido, le invitamos a consultar los enlaces siguientes: Ruta: www.tss.gob.do-documento-analisis especiales Enlace histórico de cotizantes: https://www.tss.gob.do/analisis-especials.html Esta comunicación le estará llegando vía el SAIP Favor confirmar recepción."/>
    <x v="2"/>
    <n v="15"/>
    <x v="2"/>
    <m/>
    <d v="2021-03-31T00:00:00"/>
    <s v="Cerrada-enviada por correo"/>
    <s v="2021"/>
    <n v="3"/>
    <x v="3"/>
    <d v="2021-04-21T00:00:00"/>
    <d v="2021-04-12T00:00:00"/>
    <n v="9"/>
    <x v="1"/>
  </r>
  <r>
    <n v="32"/>
    <n v="48824"/>
    <s v="Auri Minaya"/>
    <n v="8097323579"/>
    <s v="auri.minaya@micm.gob.do"/>
    <s v="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s v="Sr Minaya Esperamos se encuentre bien. En respuesta a sus solicitud de Información Publica con referencia SAIP-SIP-000-48824, realizada en fecha el 31 de marzo 2021, en virtud de la Ley General de Libre Acceso a la Información Publica 200-04, donde nos solicita: SAIP-SIP-000-48824: “Cantidad de Empresas y Total de Empleados en Empresas de &quot;Fabricación de jabones y detergentes&quot; • En caso de que utilicen la CIIU Rev. 3 sería bajo Grupos 242411 – 242424 • En caso de que usen CIIU Rev. 4 sería Grupo 2023.2: Fabricación de tensoactivos y productos de limpiar y pulir (ej., detergentes) Esta data se requiere de manera mensual para el 2019, 2020 y 2021 y de manera anual para el periodo 2010-2020” Tenemos a bien informarle que la Ley 200-04, en su Articulo 13, Establece que : “en el caso de que la Información solicitada, por el ciudadano ya este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En ese sentido, le invitamos a consultar los enlaces siguientes: Ruta: www.tss.gob.do-documento-analisis especiales Enlace histórico de cotizantes: https://www.tss.gob.do/analisis-especials.html Esta comunicación le estará llegando vía el SAIP Favor confirmar recepción."/>
    <x v="2"/>
    <n v="15"/>
    <x v="2"/>
    <m/>
    <d v="2021-03-31T00:00:00"/>
    <s v="Cerrada-enviada por correo"/>
    <s v="2021"/>
    <n v="3"/>
    <x v="3"/>
    <d v="2021-04-21T00:00:00"/>
    <d v="2021-04-12T00:00:00"/>
    <n v="9"/>
    <x v="1"/>
  </r>
  <r>
    <n v="33"/>
    <n v="48951"/>
    <s v="Airon Fernandez Gil"/>
    <n v="8098778646"/>
    <s v="aironfernandez@hotmail.com "/>
    <s v="Sobre el SDSS: 1) Para cada mes de 2020, trabajadores que perdieron totalmente su afiliación al SDSS al perder su empleo, en total, por sexo, por rama de la actividad económica, y por tamaño de empleador. 2) Para cada mes de 2020, trabajadores suspendidos que mantuvieron su afiliación al SFS producto de las resoluciones emitidas por SNS 3) Cantidad de empleadores que suspendieron y que eliminaron cotizantes según tamaño del empleador y según rama de actividad económica Por otro lado, sobre el Panorama Laboral Dominicano Consolidado de 2020 publicado con la TSS, solicitamos la información de las tablas 3,4,5,6,7,8, 9, dividida cada una en tablas para sexo femenino y sexo masculino."/>
    <m/>
    <x v="6"/>
    <s v=""/>
    <x v="4"/>
    <m/>
    <d v="2021-04-06T00:00:00"/>
    <m/>
    <s v="2021"/>
    <n v="4"/>
    <x v="4"/>
    <s v=""/>
    <m/>
    <n v="0"/>
    <x v="1"/>
  </r>
  <r>
    <n v="34"/>
    <n v="48952"/>
    <s v="SENASA"/>
    <n v="809333"/>
    <s v="mpou@arssenasa.gob.do"/>
    <s v="Datos de los trabajadores cotizantes a febrero 2021 desagregado por: • Cantidad de trabajadores cotizantes por Nombre Comercial de la Empresa y/o de la Institución a la que pertenece • Cantidad de trabajadores cotizantes clasificados por empresa (privada, público descentralizado, público centralizado) • Tipo de afiliado cotizante (titular/dependiente) • Provincia • Género • Sector Económico al que pertenece"/>
    <s v=": Deseamos se encuentre bien. Según conversamos vía correo electronico, procedemos a cerrar esta solicitud, segun requerimiento. Saludos cordiales,"/>
    <x v="0"/>
    <n v="5"/>
    <x v="0"/>
    <m/>
    <d v="2021-04-06T00:00:00"/>
    <s v="Cerrada-enviada por correo"/>
    <s v="2021"/>
    <n v="4"/>
    <x v="4"/>
    <d v="2021-04-13T00:00:00"/>
    <d v="2021-04-08T00:00:00"/>
    <n v="3"/>
    <x v="1"/>
  </r>
  <r>
    <n v="35"/>
    <n v="49022"/>
    <s v="Grupo NN RD"/>
    <m/>
    <s v="noticiasnacionalesrdsrl@gmail.com"/>
    <s v="DESDE EL AÑO 2006 HASTA AHORA, VERIFICAR LA EMPRESA, ESTACION DON LICO S.A. RNC: 101672218"/>
    <s v="Rechazada "/>
    <x v="4"/>
    <n v="5"/>
    <x v="3"/>
    <m/>
    <d v="2021-04-07T00:00:00"/>
    <s v="Cerrada-Rechazada"/>
    <m/>
    <m/>
    <x v="2"/>
    <d v="2021-04-14T00:00:00"/>
    <d v="2021-04-09T00:00:00"/>
    <n v="3"/>
    <x v="1"/>
  </r>
  <r>
    <n v="36"/>
    <n v="49090"/>
    <s v="Guelmi Brea "/>
    <n v="8297441048"/>
    <s v="guelmi.brea@micm.gob.do "/>
    <s v="CANTIDAD DE EMPLEOS COTIZANTES POR PERIODO enero-marzo 2021 (tabla dinamica) para los sectores: -Industrias -Construcción -Explotación de Minas y Canteras -Manufactura Conservación, Producción y Procesamiento de Carne Edición, Grabación, Impresión Elaboración de Aceites y Grasas de Origen Vegetal y Animal Elaboración de Azúcar Elaboración de Bebidas y otras............ De ser posible que se pueda filtrar por regimen al que pertenece o enviarme otra que este filtrada por sector y por regimen (fronterizo, zonas francas, ordinario, etc) ver enlace https://www.tss.gob.do/analisis-especiales.html"/>
    <s v="Se le informo de enlace en nuestro portal web  sobre informacio n de repuesta a su solicitud "/>
    <x v="2"/>
    <n v="15"/>
    <x v="2"/>
    <m/>
    <d v="2021-04-08T00:00:00"/>
    <s v="Cerrada-enviada por correo"/>
    <m/>
    <m/>
    <x v="2"/>
    <d v="2021-04-29T00:00:00"/>
    <d v="2121-04-23T00:00:00"/>
    <n v="12"/>
    <x v="1"/>
  </r>
  <r>
    <n v="37"/>
    <n v="49290"/>
    <s v="Domingo de Jesus "/>
    <n v="8092978568"/>
    <s v="domsosa2@hotmail.com"/>
    <s v="Aporte que debieron realizarse desde 01-03-2007 por quien suscribe "/>
    <s v="Remitida a la DIDA"/>
    <x v="1"/>
    <n v="3"/>
    <x v="1"/>
    <m/>
    <d v="2021-04-14T00:00:00"/>
    <s v="Cerrada-Remitida a otra institución"/>
    <m/>
    <m/>
    <x v="2"/>
    <d v="2021-04-19T00:00:00"/>
    <d v="2021-04-14T00:00:00"/>
    <n v="1"/>
    <x v="1"/>
  </r>
  <r>
    <n v="38"/>
    <n v="49625"/>
    <s v="Fanny Vargas "/>
    <n v="8097846438"/>
    <s v="fannyv@iadb.org"/>
    <s v="Datos mensuales para el periodo 2008-2021 de: Trabajadores inscritos y trabajadores activos en la seguridad social (privados y públicos) Salario promedio trabajadores publicos y privados activos en la seguridad social"/>
    <s v="Se le informo de enlace en nuestro portal web  sobre informacio n de repuesta a su solicitud "/>
    <x v="2"/>
    <n v="15"/>
    <x v="1"/>
    <m/>
    <d v="2021-04-22T00:00:00"/>
    <s v="Cerrada-enviada por correo"/>
    <m/>
    <m/>
    <x v="2"/>
    <d v="2021-05-13T00:00:00"/>
    <d v="2021-04-26T00:00:00"/>
    <n v="3"/>
    <x v="1"/>
  </r>
  <r>
    <n v="39"/>
    <n v="48886"/>
    <s v="Angel  Jose Pichardo"/>
    <n v="8098066158"/>
    <s v="angel.jpp@hotmail.com"/>
    <s v="Al primer trimestre de 2021 1-. Total de afiliados (ARS) al SDSS."/>
    <s v="Se le facilito los enlaces disponiible en nuestro portall, el cual contienen  detalles de la solicitud generada por el ciudadano. "/>
    <x v="2"/>
    <n v="15"/>
    <x v="2"/>
    <m/>
    <d v="2021-04-09T00:00:00"/>
    <s v="Cerrada-enviada por correo"/>
    <m/>
    <m/>
    <x v="2"/>
    <d v="2021-04-30T00:00:00"/>
    <d v="2021-04-20T00:00:00"/>
    <n v="8"/>
    <x v="1"/>
  </r>
  <r>
    <n v="40"/>
    <n v="49602"/>
    <s v="Yudith Smith Martinez "/>
    <n v="8297300201"/>
    <s v="ysmith@arssenasa.gob.do "/>
    <s v="- Nombre de empresas privadas registrados en la TSS a nivel nacional."/>
    <s v="Rechazada "/>
    <x v="4"/>
    <n v="5"/>
    <x v="3"/>
    <m/>
    <d v="2021-04-22T00:00:00"/>
    <s v="Cerrada-Rechazada"/>
    <m/>
    <m/>
    <x v="2"/>
    <d v="2021-04-29T00:00:00"/>
    <d v="2021-04-27T00:00:00"/>
    <n v="4"/>
    <x v="1"/>
  </r>
  <r>
    <n v="41"/>
    <n v="50021"/>
    <s v="Diogenes Berges "/>
    <n v="8293416840"/>
    <s v="db@fabogados.com"/>
    <s v="relacion  sobre el articulo 131 sobre subsidio de licencia y continuidad de la misma pasada las 26 semana.  "/>
    <s v="Referida a la Sisalril "/>
    <x v="1"/>
    <n v="3"/>
    <x v="1"/>
    <m/>
    <d v="2021-05-04T00:00:00"/>
    <s v="Cerrada-Remitida a otra institución"/>
    <m/>
    <m/>
    <x v="2"/>
    <d v="2021-05-07T00:00:00"/>
    <d v="2021-04-05T00:00:00"/>
    <n v="-22"/>
    <x v="1"/>
  </r>
  <r>
    <n v="42"/>
    <n v="49116"/>
    <s v="SENASA"/>
    <n v="8093333822"/>
    <s v="direccionesejecutiva@arssenasa.gob.do"/>
    <s v="Datos de los trabajadores cotizantes a febrero 2021 desagregado por: • Cantidad de trabajadores cotizantes por Nombre Comercial de la Empresa y/o de la Institución a la que pertenece • Cantidad de trabajadores cotizantes clasificados por empresa (privada, público descentralizado, público centralizado) • Tipo de afiliado cotizante (titular/dependiente) • Provincia • Género • Sector Económico al que pertenece"/>
    <s v="En respuesta a su solicitud de Información Pública con referencia SAIPSIP-000-49116, de fecha 09 de abril 2021, en virtud de la Ley General de Libre Acceso a la Información Publica 200-04, donde nos solicita lo siguiente: Datos de los trabajadores cotizantes a febrero 2021 desagregado por:  Cantidad de trabajadores cotizantes por Nombre Comercial de la Empresa y/o de la Institución a la que pertenece  Cantidad de trabajadores cotizantes clasificados por empresa (privada, público descentralizado, público centralizado) o Tipo de afiliado cotizante (titular/dependiente) o Provincia o Género o Sector Económico al que pertenece. Tenemos a bien a remitirle mediante adjunto los datos solicitados, segun lo conversado. Asimismo informarle que la Ley 200-04, en su Artículo 13, Establece que :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En ese sentido, le invitamos a consultar los enlaces siguientes: https://www.tss.gob.do/informesestadisticos.html https://www.tss.gob.do/tablas-dinamicas.html"/>
    <x v="2"/>
    <n v="15"/>
    <x v="2"/>
    <m/>
    <d v="2021-04-09T00:00:00"/>
    <s v="Cerrada-enviada por correo"/>
    <m/>
    <m/>
    <x v="2"/>
    <d v="2021-04-30T00:00:00"/>
    <d v="2021-04-30T00:00:00"/>
    <n v="15"/>
    <x v="1"/>
  </r>
  <r>
    <n v="43"/>
    <n v="49333"/>
    <s v="Carlos Manuel Ortiz Toribio "/>
    <n v="8093057110"/>
    <s v="ortizcarlosmt@gmail.com"/>
    <s v=", quiero información sobre el cuerpo de inspectores que crea la ley 13-2020 y los asigna a la TSS. Saber si han realizado algún concurso para su nombramiento? y si ya hay inspectores de la TSS nombrados y cual es el perfil del cargo y su salario actual?"/>
    <s v="Sr. ORTIZ TORIBIO Esperamos se encuentre bien. Cortésmente, tenemos a dar respuesta a su solicitud creada vía el SAIP-SIP-000-49333, en fecha 15 de abril 2021, en torno a la Ley 200-04, de Libre Acceso a la Información Publica, donde nos solicita lo siguiente: “Quiero información sobre el cuerpo de inspectores que crea la ley 13-2020 y los asigna a la TSS. Saber si han realizado algún concurso para su nombramiento? y si ya hay inspectores de la TSS nombrados y cual es el perfil del cargo y su salario actual?” Anexamos documentos dando respuesta a su solicitud. Nos reiteramos a la orden."/>
    <x v="2"/>
    <n v="15"/>
    <x v="2"/>
    <m/>
    <d v="2021-04-15T00:00:00"/>
    <s v="Cerrada-enviada por correo"/>
    <m/>
    <m/>
    <x v="2"/>
    <d v="2021-05-06T00:00:00"/>
    <d v="2021-05-05T00:00:00"/>
    <n v="15"/>
    <x v="1"/>
  </r>
  <r>
    <n v="44"/>
    <n v="49100"/>
    <s v="Participacion ciudadana  "/>
    <n v="8096856200"/>
    <s v="m.marte@pciudadana.org"/>
    <s v="Los comprobantes de pagos a la Tesorería de la Seguridad Social y sus respectivas nominas de los 158 ayuntamientos a nivel nacional en el periodo enero 2020 a marzo 2021"/>
    <s v="En respuesta, a su solicitud de Información Publica con referencia SAIPSIP-000-49100, realizada en fecha el 08 de abril 2021, en virtud de la Ley General de Libre Acceso a la Información Publica 200-04, Tenemos a bien anexarle documentos solicitados según conversamos. Nos reiteramos a su orden. Feliz resto del día"/>
    <x v="2"/>
    <n v="15"/>
    <x v="2"/>
    <m/>
    <d v="2021-04-08T00:00:00"/>
    <s v="Cerrada-enviada por correo"/>
    <m/>
    <m/>
    <x v="2"/>
    <d v="2021-04-29T00:00:00"/>
    <d v="2021-05-06T00:00:00"/>
    <n v="21"/>
    <x v="0"/>
  </r>
  <r>
    <n v="45"/>
    <n v="49401"/>
    <s v="Amauris Paulino Espinal"/>
    <n v="8299154064"/>
    <s v="amauryspaulino@gmail.com "/>
    <s v="Confirmar si los datos estadisticos resgitrados en Panorama laboral dominicano / Estadísticas de recaudo 2021, corresponden a los trabajadores (titulares). 2- Cantidad de dependientes registrados en el periodo febrero-marzo por provincia"/>
    <s v="En respuesta a su solicitud de Información Pública con referencia SAIP-SIP-000-49401, de fecha 16 de abril 2021, en virtud de la Ley General de Libre Acceso a la Información Publica 200-04, donde nos solicita lo siguiente “1- Confirmar si los datos estadísticos registrados en Panorama laboral dominicano / Estadísticas de recaudo 2021, corresponden a los trabajadores (titulares). 2- Cantidad de dependientes registrados en el periodo febrero-marzo por provincia”. Tenemos a bien informarle que la Ley 200-04, en su Artículo 13, Establece que :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Con relación a su inquietud sobre si los datos estadísticos registrados en Panorama laboral dominicano / Estadísticas de recaudo 2021, corresponden a los trabajadores (titulares), tenemos a bien a informarle que le anexamos el documento” Explicativo de estadísticas Laborales” a los fines de aclarar cada término utilizado en cada informe. El mismo disponible en el enlace siguiente: https://tss.gob.do/assets/deel0562021.pdf Con relación a los dependientes registrados, anexo la información correspondiente. Esperando que los mismos le sean de utilidad, n"/>
    <x v="2"/>
    <n v="15"/>
    <x v="2"/>
    <m/>
    <d v="2021-04-16T00:00:00"/>
    <s v="Cerrada-enviada por correo"/>
    <m/>
    <m/>
    <x v="2"/>
    <d v="2021-05-07T00:00:00"/>
    <d v="2021-05-07T00:00:00"/>
    <n v="15"/>
    <x v="1"/>
  </r>
  <r>
    <n v="46"/>
    <n v="49404"/>
    <s v="Jesus Sanchez "/>
    <n v="8098539331"/>
    <s v="jesus,rsanchez17@gmail.com "/>
    <s v="- Informaciones sobre historico de las estadisticas registradas. 2-Cotizantes por sector. Enero -marzo 2021."/>
    <s v="En respuesta a su solicitud de Información Pública con referencia SAIP-SIP-000-49404, de fecha 16 de abril 2021, en virtud de la Ley General de Libre Acceso a la Información Publica 200-04, donde nos solicita lo siguiente “1- Informaciones sobre historico de las estadisticas registradas. 2-Cotizantes por sector. Enero -marzo 2021. Tenemos a bien informarle que la Ley 200-04, en su Artículo 13, Establece que :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 fehaciente, la fuente , el lugar y la forma en que puede tener acceso a dicho información previamente publicada”."/>
    <x v="2"/>
    <n v="15"/>
    <x v="2"/>
    <m/>
    <d v="2021-04-16T00:00:00"/>
    <s v="Cerrada-enviada por correo"/>
    <m/>
    <m/>
    <x v="2"/>
    <d v="2021-05-07T00:00:00"/>
    <d v="2021-05-07T00:00:00"/>
    <n v="15"/>
    <x v="1"/>
  </r>
  <r>
    <n v="47"/>
    <n v="49496"/>
    <s v="Lizbet Grisanti de la Cruz "/>
    <n v="8098457222"/>
    <s v="lidelacruz@altice.com.do"/>
    <s v="La presente es para consultarle a que se debe el cambio en las Estadísticas de la cantidad de Trabajadores en la Seguridad Social con la nueva presentación de dicho reporte. Vemos que la nueva presentación presenta una disminución en la cantidad de trabajadores de unos 100 mil para cada periodo incluyendo desde enero 2019 hasta febrero 2021. Febrero 2021 Reporte anterior Reporte Nuevo Variación 2,084,391 1,946,788 (137,603)"/>
    <s v="En respuesta a su solicitud de Información Pública con referencia SAIP-SIP-000-49496, de fecha 20 de abril 2021, en virtud de la Ley General de Libre Acceso a la Información Publica 200-04, donde nos solicita lo siguiente: “consultarle a que se debe el cambio en las Estadísticas de la cantidad de Trabajadores en la Seguridad Social con la nueva presentación de dicho reporte. Vemos que la nueva presentación presenta una disminución en la cantidad de trabajadores de unos 100 mil para cada periodo incluyendo desde enero 2019 hasta febrero 2021. Febrero 2021 Reporte anterior Reporte Nuevo Variación 2,084,391 1,946,788 (137,603)” Tenemos a bien informarle que la Ley 200-04 e su Artículo 13, establece que: “en el caso de que la Información solicitada, por el ciudadano ya esté disponible al público en medios impresos tales como: libros, compendios, trípticos, archivos públicos de la Administración, así como también, en formatos eléctricos disponibles en internet o en cualquier otro medios, se le hará saber por medios fehaciente , la fuente, el lugar y la formo en que puedes tener acceso a dicho información previamente publicada” En ese sentido, le invitamos a consultar el enlace siguiente, que contiene un documento explicativo sobre los conceptos importantes para la interpretación de las estadísticas laborales y algunos ejemplos al respecto. https://tss.gob.do/assets/deel0562021.pdf De igual forma, hemos procedido actualizar las informaciones del Portal dados abiertos a los fines de unificar el criterio extracción de las estadísticas. https://www.tss.gob.do/transparencia/datos-abiertos.html Adjunto enlaces a estadísticas: https://tss.gob.do/tablas-dinamicas.html https://tss.gob.do/informesestadisticos.html https://tss.gob.do/assets/deel0562021.pdf De igual forma citamos: lo referido en la Pág. 4. Numeral 06 del documento a sonde dirige el enlace: Las estadísticas de trabajadores y empleos reflejan el registro para una fecha específica (fecha de extracción del dato), estadísticas que pueden variar en el tiempo conforme a las rectificaciones que realiza el empleador sobre sus Notificaciones de Pago no pagadas al momento de la extracción del dato Esperando que los mismos le sean de utilidad, nos reiteramos a la orden. Sin otro particula"/>
    <x v="2"/>
    <n v="15"/>
    <x v="2"/>
    <m/>
    <d v="2021-04-20T00:00:00"/>
    <s v="Cerrada-enviada por correo"/>
    <m/>
    <m/>
    <x v="2"/>
    <d v="2021-05-11T00:00:00"/>
    <d v="2021-05-11T00:00:00"/>
    <n v="15"/>
    <x v="1"/>
  </r>
  <r>
    <n v="48"/>
    <n v="49493"/>
    <s v="Ivelisse Gil "/>
    <n v="8492545230"/>
    <s v="ivelilareina@gmail.com"/>
    <s v="- Suministrar en caso de que exista data de la cantidad de empresas no registradas en TSS. 2- ¿Si la TSS está realizando el levantamiento de las actas de infracción correspondientes contra aquellos empleadores que se compruebe estén en falta por no inscribir y registrar a sus trabajadores y no pagar las cotizaciones obligatorias vencidas?? 3- Datos estadísticos de las empresas registradas en Santo Domingo."/>
    <s v="Esperamos se encuentre bien. Según conversamos, remitimos respuesta a su solicitud de Información Pública con referencia SAIP-SIP-000-49493, realizada en fecha el 24 de abril 2021, en virtud de la Ley General de Libre Acceso a la Información Publica 200-04.. Tenemos a bien anexarle documentos con dicha respuesta según solicitud, La misma le estará llegando vía el portal SAIP. Nos reiteramos a su orden. La misma le estará llegando vía el portal saip. Favor confirmar recepción"/>
    <x v="2"/>
    <n v="15"/>
    <x v="2"/>
    <m/>
    <d v="2021-04-20T00:00:00"/>
    <s v="Cerrada-enviada por correo"/>
    <m/>
    <m/>
    <x v="2"/>
    <d v="2021-05-11T00:00:00"/>
    <d v="2021-05-11T00:00:00"/>
    <n v="15"/>
    <x v="1"/>
  </r>
  <r>
    <n v="49"/>
    <n v="49859"/>
    <s v="Jose Melo "/>
    <n v="8096070073"/>
    <s v="josemelot26.jm@gmail.com"/>
    <s v="Cantidad de empleados que aportan las empresas dedicadas a la producción de Ron."/>
    <s v="Sr. Melo Esperamos se encuentre bien. Según conversamos, mediante adjunto tenemos a bien dar respuesta a su solicitud creada vía el SAIP-SIP-000-49859, en fecha 29 de abril 2021, en torno a la Ley 200-04, de Libre Acceso a la Información Pública"/>
    <x v="2"/>
    <n v="15"/>
    <x v="2"/>
    <m/>
    <d v="2021-04-29T00:00:00"/>
    <s v="Cerrada-enviada por correo"/>
    <m/>
    <m/>
    <x v="2"/>
    <d v="2021-05-20T00:00:00"/>
    <d v="2021-05-21T00:00:00"/>
    <n v="15"/>
    <x v="1"/>
  </r>
  <r>
    <n v="50"/>
    <n v="49934"/>
    <s v="Hans"/>
    <s v="n/a"/>
    <s v="hans.orlamdo@gmail.com"/>
    <s v="Favor proveer una tabla de Habitantes ( Cotizantes ) e Ingreso promedio de los cotizantes , por sectores de Santo Domingo / Distrito Nacional Ejemplo - Sector Habitantes x Sector Ingreso Promedio Piantini 200,000 RD$ 60,000 Bella Vista 187,000 RD$ 65,300 Zona Colonial 315,000 RD$ 45,000"/>
    <s v=", en virtud de la Ley General de Libre Acceso a la Información 200-04, en la que nos requieren “parámetros y leyes para una cotización” Tenemos a bien informarle que, la Ley 200-04 en su Art. 13 establece que “En caso de que la información solicitada por el ciudadano ya esté disponible al público en medios impresos, tales como libros, compendios, trípticos, archivos públicos de la administración, así como también en formatos electrónicos disponibles en Internet o en cualquier otro medio, se le hará saber por medio fehaciente, la fuente, el lugar y la forma en que puede tener acceso a dicha información previamente publicada” En ese sentido, las informaciones relativas al registro de empleador que da inicio a las cotizaciones, así como las leyes y parámetros se encuentran disponibles en los enlaces siguientes: 1-Registro de empresas en TSS. https://tss.gob.do/registro-empleadores.html 2- Ley 87-01-Art. 30. https://tss.gob.do/assets/ley87-01.pdf 3- Resolución 72-03 -Salario cotizable para Seguridad Social https://tss.gob.do/assets/reso_72-03.pdf"/>
    <x v="2"/>
    <n v="15"/>
    <x v="2"/>
    <m/>
    <d v="2021-05-04T00:00:00"/>
    <s v="Cerrada-enviada por correo"/>
    <m/>
    <m/>
    <x v="2"/>
    <d v="2021-05-25T00:00:00"/>
    <d v="2021-05-17T00:00:00"/>
    <n v="10"/>
    <x v="1"/>
  </r>
  <r>
    <n v="51"/>
    <n v="50048"/>
    <s v="Samuel Eliseo Perez Diaz "/>
    <n v="8298466262"/>
    <s v="samuel19201@gmail.com"/>
    <s v="Parametros y leyes para una cotización"/>
    <s v="adjunta respuesta a la solicitud de información Pública SAIP-SIP-000-50048, realizada en fecha 04 de mayo del año 2021, en virtud de la Ley General de Libre Acceso a la Información 200-04, en la que nos requieren “parámetros y leyes para una cotización” Tenemos a bien informarle que, la Ley 200-04 en su Art. 13 establece que “En caso de que la información solicitada por el ciudadano ya esté disponible al público en medios impresos, tales como libros, compendios, trípticos, archivos públicos de la administración, así como también en formatos electrónicos disponibles en Internet o en cualquier otro medio, se le hará saber por medio fehaciente, la fuente, el lugar y la forma en que puede tener acceso a dicha información previamente publicada” En ese sentido, las informaciones relativas al registro de empleador que da inicio a las cotizaciones, así como las leyes y parámetros se encuentran disponibles en los enlaces siguientes: 1-Registro de empresas en TSS. https://tss.gob.do/registro-empleadores.html 2- Ley 87-01-Art. 30. https://tss.gob.do/assets/ley87-01.pdf 3- Resolución 72-03 -Salario cotizable para Seguridad Social https://tss.gob.do/assets/reso_72-03.p"/>
    <x v="2"/>
    <n v="15"/>
    <x v="2"/>
    <m/>
    <d v="2021-05-04T00:00:00"/>
    <s v="Cerrada-enviada por correo"/>
    <m/>
    <m/>
    <x v="2"/>
    <d v="2021-05-25T00:00:00"/>
    <d v="2021-05-17T00:00:00"/>
    <n v="10"/>
    <x v="1"/>
  </r>
  <r>
    <n v="52"/>
    <n v="50395"/>
    <s v="Hogla Betiza Enecia Perez "/>
    <s v="n/a"/>
    <s v="hoglabetizae@gmail.com"/>
    <s v="Contratos suscritos entre el Estado, Salud Pública y ARS firmados desde el mes de abril hasta agosto 2020 para la cobertura en atención a pacientes con coronavirus 2- Contratos suscritos entre el Estado, Salud Pública y ARS firmados a partir del 16 agosto 2020 para la cobertura en atención a pacientes con coronavirus 3- Acuerdo entre el Estado, Salud Pública y ARS para cobertura de pruebas PCR 4- Acuerdos con laboratorios privados para cobertura de pruebas PCR 5- Acuerdos firmados entre el Estado, Salud Pública y las clinas privadas 6- Acuerdos firmados entre el Estado, Salud Pública y las asociaciones de clinas privadas 7- Acuerdo de la Sisalril, SNS y la Asociación de Clínicas Privadas (ANDECLIP), la Asociación Dominicana de ARS (ADARS), la Asociación de Igualas Médicas y ARS (ADIMARS) y el SENASA, referente al copago 8- Montos pagados a las ARS indicadas más abajo por servicios de hospitalización cubiertos por estas a centros privados y hospitalarios. /identificación de la ARS receptora y conceptos que incluyen los centros, la cobertura, los beneficiarios. Información completa con fecha, lugar y demás datos. ARS APS ARS ASEMAP ARS BMI ARS CMD (Colegio Médico Dominicano) ARS Colonial ARS Constitución ARS FFAA (Fuerzas Armadas) ARS Futuro ARS GMA (Grupo Médico Asociado) ARS Humano ARS Meta Salud ARS Monumental ARS Plamedin ARS Plan Salud Banco Central ARS Renacer ARS Reservas ARS Semma ARS Senasa ARS Simag ARS Universal ARS Yunén MAPFRE Salud ARS Sura Salud Internacional WorldWide Seguros 9- Montos adeudados a las ARS indicadas más arriba por servicios de hospitalización cubiertos por estas a centros privados y hospitalarios. /identificación de la ARS receptora y conceptos que incluyen los centros, la cobertura, los beneficiarios. Información completa con fecha, lugar y demás datos. 10- Montos pagados a las ARS señaladas anteriormente por servicios de cuidados intensivos en centros privados y centros hospitalarios con los siguientes detalles: identificación de la ARS receptora y conceptos que incluyen los centros, la cobertura, los beneficiarios, lugar y fecha. 11- Montos pagados a las ARS antes mencionadas por servicios de pruebas Covid-19 aplicadas en los laboratorios y centros privados o públicos cubiertos bajo la modalidad del acuerdo de cobertura de SISALRIL en etapa de pandemia"/>
    <s v="Sr.Douglas Ciprián Soto Esperamos se encuentre bien. Mediante la presente, tenemos a bien remitir al Ministerio de Salud Pública y Asistencia Social (MISPAS), la Solicitud creada vía el SAIP-SIP-000- 50395, por la Sra Hogla Betiza Enecia Pérez , en fecha 12 de mayo 2021, en la cual nos solicita lo siguiente: “1- Contratos suscritos entre el Estado, Salud Pública y ARS firmados desde el mes de abril hasta agosto 2020 para la cobertura en atención a pacientes con coronavirus 2- Contratos suscritos entre el Estado, Salud Pública y ARS firmados a partir del 16 agosto 2020 para la cobertura en atención a pacientes con coronavirus 3- Acuerdo entre el Estado, Salud Pública y ARS para cobertura de pruebas PCR 4- Acuerdos con laboratorios privados para cobertura de pruebas PCR 5- Acuerdos firmados entre el Estado, Salud Pública y las clinas privadas 6- Acuerdos firmados entre el Estado, Salud Pública y las asociaciones de clinas privadas 7- Acuerdo de la Sisalril, SNS y la Asociación de Clínicas Privadas (ANDECLIP), la Asociación Dominicana de ARS (ADARS), la Asociación de Igualas Médicas y ARS (ADIMARS) y el SENASA, referente al copago 8- Montos pagados a las ARS indicadas más abajo por servicios de hospitalización cubiertos por estas a centros privados y hospitalarios. /identificación de la ARS receptora y conceptos que incluyen los centros, la cobertura, los beneficiarios. Información completa con fecha, lugar y demás datos. ARS APS ARS ASEMAP ARS BMI ARS CMD (Colegio Médico Dominicano) ARS Colonial ARS Constitución ARS FFAA (Fuerzas Armadas) ARS Futuro ARS GMA (Grupo Médico Asociado) ARS Humano ARS"/>
    <x v="1"/>
    <n v="3"/>
    <x v="1"/>
    <m/>
    <d v="2021-05-12T00:00:00"/>
    <s v="Cerrada-enviada por correo"/>
    <m/>
    <m/>
    <x v="2"/>
    <d v="2021-05-17T00:00:00"/>
    <d v="2021-05-17T00:00:00"/>
    <n v="3"/>
    <x v="1"/>
  </r>
  <r>
    <n v="53"/>
    <n v="50419"/>
    <s v="Darislad Reyes "/>
    <n v="8299263366"/>
    <s v="darisladyreyes@gmail.com"/>
    <s v="Se solicita una base de dato general desde 2000 al 2020 del mercado laboral donde se puedan realizar correlaciones entre variables, que distinguida de: Cantidad de trabajadores activo por provincia , salario , sexo, edad , tipo de empresa, sector economico, tipo de emprea, mes de preserencia que la base de datos sea compatible con sistemas econometricos como SPSS, estata EViews"/>
    <s v=" referida "/>
    <x v="1"/>
    <n v="3"/>
    <x v="1"/>
    <m/>
    <d v="2021-05-12T00:00:00"/>
    <s v="Cerrada-Remitida a otra institución"/>
    <m/>
    <m/>
    <x v="2"/>
    <d v="2021-05-17T00:00:00"/>
    <d v="2021-05-17T00:00:00"/>
    <n v="3"/>
    <x v="1"/>
  </r>
  <r>
    <n v="54"/>
    <n v="50475"/>
    <s v="Hans Perez"/>
    <s v="n/a"/>
    <s v="hans.orlando@gmail.com"/>
    <s v="Solicite una informacion , Me llego un correo de que la informacion fue enviada en el portal del SAIP , pero cuando entro al protal no veo ningun cambio ... porfavor verificar estos son los datos de la solicitud. Institución: Tesorería de la Seguridad Social (TSS) Número de Solicitud: SAIP-SIP-49934 Nuevo estado de solicitud: Recopilando informacion Muchas gracias"/>
    <s v="Buenas tardes estimado: Deseamos se encuentre bien. Segun conversamos vía correo electronico, con relación a su solicitud SAIP-SIP-000-50475, que el cambio de estado (seleccionado erróneamente) al cual haríamos referencia es a preparando documentos, lo que no indica que la información se haya suministrado, sino que estamos preparando la respuesta que le será suministrada."/>
    <x v="2"/>
    <n v="15"/>
    <x v="2"/>
    <m/>
    <d v="2021-05-13T00:00:00"/>
    <s v="Cerrada-Remitida a otra institución"/>
    <m/>
    <m/>
    <x v="2"/>
    <d v="2021-06-03T00:00:00"/>
    <d v="2021-05-18T00:00:00"/>
    <n v="4"/>
    <x v="1"/>
  </r>
  <r>
    <n v="55"/>
    <n v="50396"/>
    <s v="Holgla Betiza Enecia Perez "/>
    <s v="n/a"/>
    <s v="hoglabetizae@gmail.com"/>
    <s v="Listado con identificación y monto pagado a los centros de salud privados, público-privados o de otra naturaleza por concepto de hospitalización por covid. Precisar las fechas y conceptos por los que fueron hechas. 13- Listado con identificación y monto adeudado a los centros de salud privados, público-privados o de otra naturaleza a las que le adeudan por concepto de hospitalización por covid. Precisar las fechas y conceptos por los que fueron hechas 14- Monto pagado a las ARS por mantener afiliados al Seguro Familiar de Salud a los empleados suspendidos y que ingresaron al programa FASE 15- Monto adeudado a las ARS por mantener afiliados al Seguro Familiar de Salud a los empleados suspendidos y que ingresaron al programa FASE 16- Cantidad de pruebas cubiertas, costos de las pruebas, periodicidad, lugares, centros donde fueron aplicadas, beneficiarios (sexo, edad). 17- Cantidad o Lotes de pruebas adquiridas (PCR, antígeno u otros para la detección de Covid) en toda la pandemia por Salud Publica. 18- Contratos de compra de los lotes de pruebas adquiridos por Salud Pública. 19- Costo de las pruebas (PCR, antígeeno u otros para la detección de Covid) adquiridas e identidad del proveedor"/>
    <s v="Sra. Perez: Deseamos se encuentre bien. En respuesta a su solicitud de Información Pública con referencia SAIP-SIP-000-50396, realizada en fecha el 12 mayo 2021, en virtud de la Ley General de Libre Acceso a la Información Publica 200-04, Tenemos a bien anexarle documentos con dicha respuesta según solicitud. A su vez, recordamos que los datos adicionales a los cuales no damos respuesta en esa solicitud por ser de competencia del Ministerio de Salud Pública y Asistencia Social (MISPAS), fueron creados mediante solicitud SAIP-SIP-000-50656. La misma le estará llegando vía el portal SAIP. Esperando que los mismo sean de utilidad, n"/>
    <x v="2"/>
    <n v="15"/>
    <x v="2"/>
    <m/>
    <d v="2021-05-12T00:00:00"/>
    <s v="Cerrada-enviada por correo"/>
    <m/>
    <m/>
    <x v="2"/>
    <d v="2021-06-02T00:00:00"/>
    <d v="2021-05-17T00:00:00"/>
    <n v="4"/>
    <x v="1"/>
  </r>
  <r>
    <n v="56"/>
    <n v="50972"/>
    <s v="Robertson Paulino Roa "/>
    <n v="8097228968"/>
    <s v="robertson_paulino@hotmail.com"/>
    <s v="En tal sentido, le solicito que me sea entregada de manera personal, lo siguiente: 1-Certificación de vigencia de la Organización Sin Fines de Lucro &quot;JUNTA DE VECINOS RESIDENCIAL ISSFFAA HAINAMOSA&quot;, RNC: 430-12693 - 4, con las generales de ley de la persona que la representa ante dicha entidad (TSS). 2- Certificación de los pagos realizados a la Tesorería de la Seguridad Social (TSS), por la ONG´s, &quot;JUNTA DE VECINOS RESIDENCIAL ISSFFAA HAINAMOSA&quot;, Incorporada mediante Resolución IONG68-2012. 3- Certificación con el monto de los atrasos a los pagos en la TSS, por la ONG´s &quot;JUNTA DE VECINOS RESIDENCIAL ISSFFAA HAINAMOSA&quot;, Incorporada mediante Resolución IONG68-2012. de la Procuraduria General de la Corte de Apelación del Departamento Judicial de la Provincia Santo Domingo"/>
    <s v="Rechazada "/>
    <x v="4"/>
    <n v="5"/>
    <x v="3"/>
    <m/>
    <d v="2021-05-25T00:00:00"/>
    <s v="Cerrada-Rechazada"/>
    <m/>
    <m/>
    <x v="2"/>
    <d v="2021-06-01T00:00:00"/>
    <d v="2021-05-27T00:00:00"/>
    <n v="3"/>
    <x v="1"/>
  </r>
  <r>
    <n v="57"/>
    <n v="50976"/>
    <s v="Rafael Zapata Crisostomo "/>
    <n v="8292855037"/>
    <s v="rafaelzapata72@hotmail.com"/>
    <s v="En tal sentido, le solicito que me sea entregada de manera personal, lo siguiente: 1-Certificación del estatus actual del RNC &quot; RESIDENCIAL ISSFFAA HAINAMOSA&quot;, : 430-259667 con las generales de ley de la persona que la representa ante dicha entidad (TSS). 2- Certificación de los pagos realizados a la Tesorería de la Seguridad Social (TSS), &quot; RESIDENCIAL ISSFFAA HAINAMOSA&quot;, certificacion de incorporacion en esa inentidad, Certificación del estatu actual de los pagos a la TSS,"/>
    <s v="Rechazada "/>
    <x v="4"/>
    <n v="5"/>
    <x v="3"/>
    <m/>
    <d v="2021-05-24T00:00:00"/>
    <s v="Cerrada-Rechazada"/>
    <m/>
    <m/>
    <x v="2"/>
    <d v="2021-05-31T00:00:00"/>
    <d v="2021-05-27T00:00:00"/>
    <n v="4"/>
    <x v="1"/>
  </r>
  <r>
    <n v="58"/>
    <n v="51009"/>
    <s v="Robertson Paulino Roa "/>
    <n v="8097228968"/>
    <s v="robertson_paulino@hotmail.com"/>
    <s v="En tal sentido, le solicito que me sea entregada de manera personal, lo siguiente: 1-Certificación de vigencia de la Organización Sin Fines de Lucro &quot;JUNTA DE VECINOS RESIDENCIAL ISSFFAA HAINAMOSA&quot;, RNC: 430-12693 - 4, con las generales de ley de la persona que la representa ante dicha entidad (TSS). 2- Certificación de los pagos realizados a la Tesorería de la Seguridad Social (TSS), por la ONG´s, &quot;JUNTA DE VECINOS RESIDENCIAL ISSFFAA HAINAMOSA&quot;, Incorporada mediante Resolución IONG68-2012. 3- Certificación con el monto de los atrasos a los pagos en la TSS, por la ONG´s &quot;JUNTA DE VECINOS RESIDENCIAL ISSFFAA HAINAMOSA&quot;, Incorporada mediante Resolución IONG68-2012. de la Procuraduria General de la Corte de Apelación del Departamento Judicial de la Provincia Santo Domingo"/>
    <s v="Rechazada "/>
    <x v="4"/>
    <n v="5"/>
    <x v="3"/>
    <m/>
    <d v="2021-05-26T00:00:00"/>
    <s v="Cerrada-Rechazada"/>
    <m/>
    <m/>
    <x v="2"/>
    <d v="2021-06-02T00:00:00"/>
    <d v="2021-05-27T00:00:00"/>
    <n v="2"/>
    <x v="1"/>
  </r>
  <r>
    <n v="59"/>
    <n v="51199"/>
    <s v="Inveriones Avila Nuñez "/>
    <n v="8493429328"/>
    <s v="abreuaylin@mail.com"/>
    <s v="Solicitud de certificacion  donde se haga constar que las empresas representadas antes esta instit por el Grupo Ibertax , SRL no se encuentran la sociedad inversiones Avilas Nuñez "/>
    <s v="referida  "/>
    <x v="1"/>
    <n v="3"/>
    <x v="1"/>
    <m/>
    <d v="2021-05-31T00:00:00"/>
    <s v="Cerrada-Remitida a otra institución"/>
    <m/>
    <m/>
    <x v="2"/>
    <d v="2021-06-01T00:00:00"/>
    <d v="2021-06-01T00:00:00"/>
    <n v="2"/>
    <x v="1"/>
  </r>
  <r>
    <n v="60"/>
    <n v="51201"/>
    <s v="Empresa Kenmar Busines "/>
    <n v="8493499328"/>
    <s v="abreuaylin@mail.com"/>
    <s v="Solicitud de certificacion  donde se haga constar que las empresas representadas antes esta instit por el Grupo Ibertax , SRL no se encuentran la sociedad inversiones Kenmar Business "/>
    <s v="referida"/>
    <x v="1"/>
    <n v="3"/>
    <x v="1"/>
    <m/>
    <d v="2021-05-31T00:00:00"/>
    <s v="Cerrada-Remitida a otra institución"/>
    <m/>
    <m/>
    <x v="2"/>
    <d v="2021-06-03T00:00:00"/>
    <d v="2021-06-01T00:00:00"/>
    <n v="2"/>
    <x v="1"/>
  </r>
  <r>
    <n v="61"/>
    <n v="51203"/>
    <s v="Margil Tymp Services"/>
    <n v="8493429328"/>
    <s v="abreuaylin@mail.com"/>
    <s v="Solicitud de certificacion  donde se haga constar que las empresas representadas antes esta instit por el Grupo Ibertax , SRL no se encuentran la sociedad Margil Tymp Servicess "/>
    <s v="Referida "/>
    <x v="1"/>
    <n v="3"/>
    <x v="1"/>
    <m/>
    <d v="2021-05-31T00:00:00"/>
    <s v="Cerrada-Remitida a otra institución"/>
    <m/>
    <m/>
    <x v="2"/>
    <d v="2021-06-03T00:00:00"/>
    <d v="2021-06-01T00:00:00"/>
    <n v="2"/>
    <x v="1"/>
  </r>
  <r>
    <n v="62"/>
    <n v="50474"/>
    <s v="Aris Balbuena"/>
    <n v="8296427031"/>
    <s v="arisbalbuena@gmail.com"/>
    <s v="En formato Excel, cantidad de personas de nacionalidad extranjera afiliadas por año al Sistema Dominicano de Seguridad Social para el periodo 2010-2020, por nacionalidad y sexo y desagregado según las siguientes variables: Condición de afiliación (titular o dependiente) Regimen de afiliación Cotizantes activos Rango salarial Rama de actividad económica"/>
    <m/>
    <x v="2"/>
    <n v="15"/>
    <x v="2"/>
    <m/>
    <d v="2021-05-13T00:00:00"/>
    <m/>
    <m/>
    <m/>
    <x v="2"/>
    <d v="2021-06-03T00:00:00"/>
    <m/>
    <n v="0"/>
    <x v="1"/>
  </r>
  <r>
    <n v="63"/>
    <n v="50633"/>
    <s v="Vielka Lucila Rosario Vargas"/>
    <n v="8293082276"/>
    <s v="vielkarosario11@gmail.com"/>
    <s v="Población Afiliada al Sistema Dominicano de Seguridad Social (SDSS), por tipo de régimen y por tipo de seguro para los años 2000 - 2020"/>
    <m/>
    <x v="2"/>
    <n v="15"/>
    <x v="2"/>
    <m/>
    <d v="2021-05-24T00:00:00"/>
    <m/>
    <m/>
    <m/>
    <x v="2"/>
    <d v="2021-06-14T00:00:00"/>
    <m/>
    <n v="0"/>
    <x v="1"/>
  </r>
  <r>
    <m/>
    <m/>
    <m/>
    <m/>
    <m/>
    <m/>
    <m/>
    <x v="6"/>
    <m/>
    <x v="4"/>
    <m/>
    <m/>
    <m/>
    <m/>
    <m/>
    <x v="2"/>
    <m/>
    <m/>
    <m/>
    <x v="3"/>
  </r>
  <r>
    <n v="65"/>
    <n v="51076"/>
    <s v="Hogla Betiza Enecia Perez "/>
    <s v="849-624-1723"/>
    <s v="hoglabetizae@gmail.com"/>
    <s v="Favor facilitarme: El desglose o relación de los montos pagados a cada ARS, por mantener afiliados al Seguro Familiar de Salud, los empleados suspendidos y que ingresaron al programa Fase"/>
    <s v="Sra. Hogla Betiza Enecia Perez Esperamos se encuentre bien. En respuesta, a su solicitud de Información Publica con referencia SAIP-SIP-000-51076, realizada en fecha el 27 de mayo 2021, en virtud de la Ley General de Libre Acceso a la Información Publica 200-04, Tenemos a bien anexarle documentos con la respuesta según solicitud. También facilitamos el enlace donde esta la resolución, de la cual le estuvimos conversando. file:///C:/Users/jennifer_gomez/Desktop/Resolucion%20no.%20492-01.pdf"/>
    <x v="2"/>
    <n v="15"/>
    <x v="2"/>
    <m/>
    <d v="2021-05-27T00:00:00"/>
    <s v="Cerrada-enviada por correo"/>
    <m/>
    <m/>
    <x v="2"/>
    <d v="2021-06-17T00:00:00"/>
    <d v="2021-06-09T00:00:00"/>
    <n v="10"/>
    <x v="1"/>
  </r>
  <r>
    <n v="66"/>
    <n v="51196"/>
    <s v="Pablo Garcia  "/>
    <n v="8096580220"/>
    <s v="pgarcia@diariolibre.com"/>
    <s v="En su informe de abril, página 11, cuadro número uno (https://www.tss.gob.do/transparencia/assets/pld-er_abril2021b.pdf) hay unos datos que queremos puntualizar. El sector manufactura, otros servicios y hoteles, bares y restaurantes son los que tienen mayor cantidad de personas que ganan menos de 5,000 pesos. Queremos saber si esos salarios se corresponden a una jornada completa o media jornada. Si hay alguna explicación de porqué se estan pagando salarios inferiores al mínimo."/>
    <s v="Sr. Garcia Esperamos se encuentre bien. En respuesta a su solicitud de Información Pública con referencia SAIP-SIP-000-51196, de fecha 31 mayo 2021, en virtud de la Ley General de Libre Acceso a la Información Publica 200-04, donde nos solicita “En su informe de abril, página 11, cuadro número uno (https://www.tss.gob.do/transparencia/assets/plder_abril2021b.pdf) hay unos datos que queremos puntualizar. El sector manufactura, otros servicios y hoteles, bares y restaurantes son los que tienen mayor cantidad de personas que ganan menos de 5,000 pesos. Queremos saber si esos salarios se corresponden a una jornada completa o media jornada. Si hay alguna explicación de por qué se están pagando salarios inferiores al mínimo.” Tenemos a bien a remitir mediante anexo la respuesta correspondiente. A su vez, compartimos enlace a nuestro más reciente informe estadístico https://www.tss.gob.do/transparencia/panorama-laboral-dom--estarecuado-2021."/>
    <x v="2"/>
    <n v="15"/>
    <x v="2"/>
    <m/>
    <d v="2021-05-31T00:00:00"/>
    <s v="Cerrada-enviada por correo"/>
    <m/>
    <m/>
    <x v="2"/>
    <d v="2021-06-21T00:00:00"/>
    <d v="2021-06-17T00:00:00"/>
    <n v="14"/>
    <x v="1"/>
  </r>
  <r>
    <n v="67"/>
    <n v="51672"/>
    <s v="Darlin Emilio Gon zalez Castillo "/>
    <n v="8092500517"/>
    <s v="emiliocastillo2989gmail.com"/>
    <s v="Como debe ser el procedimiento y porque el proceso de aprobacion de las licencias es tan lento mientras algunas empresas se niegan a pagarle a los trabajadores que estan de licencia hasta no obtener aporbacion por parte de la TSS "/>
    <s v="Referida "/>
    <x v="1"/>
    <n v="3"/>
    <x v="1"/>
    <m/>
    <d v="2021-06-11T00:00:00"/>
    <s v="Cerrada-Remitida a otra institución"/>
    <m/>
    <m/>
    <x v="2"/>
    <d v="2021-06-16T00:00:00"/>
    <d v="2021-06-11T00:00:00"/>
    <n v="1"/>
    <x v="1"/>
  </r>
  <r>
    <n v="68"/>
    <n v="51751"/>
    <s v="Juan Mojica "/>
    <n v="8298353668"/>
    <s v="juanmojica1556gmail.com"/>
    <s v="En que fecha la empresa Acciona agua abikarram morilla RNC 102324761 empezó a pagar seguridad social a sus empleados?"/>
    <s v="Rechazada "/>
    <x v="4"/>
    <n v="5"/>
    <x v="3"/>
    <m/>
    <d v="2021-06-14T00:00:00"/>
    <s v="Cerrada-Rechazada"/>
    <m/>
    <m/>
    <x v="2"/>
    <d v="2021-06-21T00:00:00"/>
    <d v="2021-06-16T00:00:00"/>
    <n v="3"/>
    <x v="1"/>
  </r>
  <r>
    <n v="69"/>
    <n v="52072"/>
    <s v="Rafael  Ramirez "/>
    <n v="8299645912"/>
    <s v="rafaeleliseoramirez@hotmail.com"/>
    <s v="Copia de los libramientos por concepto de pago del consumo de energia electrica, a las distribuidoras EDENORTE, EDESUR, EDEESTE, y Cia de luz y fuerza de las terrenas, durante el periodo de agosto 2020 al 31 de mayo 2021  "/>
    <s v="Referida "/>
    <x v="1"/>
    <n v="3"/>
    <x v="1"/>
    <m/>
    <d v="2021-06-22T00:00:00"/>
    <s v="Cerrada-Remitida a otra institución"/>
    <m/>
    <m/>
    <x v="2"/>
    <d v="2021-06-25T00:00:00"/>
    <d v="2021-06-24T00:00:00"/>
    <n v="3"/>
    <x v="1"/>
  </r>
  <r>
    <n v="70"/>
    <n v="52117"/>
    <s v="Nilson Abreu Lebron "/>
    <n v="8097090133"/>
    <s v="abreulebron.nilson1@gmail.com"/>
    <s v="Certtificacion donde se establece que el Sr Jovanny Herrera , esta inscripto en la TSS bajo la responsabilidad empresario de HA  HORMIGONSA , y en que fecha se hizo dicha inscripcion  "/>
    <s v="Referida "/>
    <x v="1"/>
    <n v="3"/>
    <x v="1"/>
    <m/>
    <d v="2021-06-21T00:00:00"/>
    <s v="Cerrada-Remitida a otra institución"/>
    <m/>
    <m/>
    <x v="2"/>
    <d v="2021-06-24T00:00:00"/>
    <d v="2021-06-23T00:00:00"/>
    <n v="3"/>
    <x v="1"/>
  </r>
  <r>
    <n v="71"/>
    <n v="50633"/>
    <s v="Vielka Lucila Rosario Vargas"/>
    <n v="8293082276"/>
    <s v="vielkarosario11@gmail.com"/>
    <s v="Población Afiliada al Sistema Dominicano de Seguridad Social (SDSS), por tipo de régimen y por tipo de seguro para los años 2000 - 2020"/>
    <s v="Sra. Vielka Lucila Rosario Vargas Esperamos se encuentre bien. En respuesta a la solicitud de referencia SAIP-SIP-000-50633, realizada por usted en fecha 24 de mayo 2021, de la cual en fecha 14 de junio del año en curso emitimos una comunicación de OAI-TSS-2021 de solicitud de prorroga excepcional, en virtud de a la Ley General de Libre Acceso a la Información Pública 200-04, tenemos a bien, según conversamos proceder darle respuesta a la misma según documentos anexos. Importante conocer lo siguiente: 1. La información histórica de afiliados del sub-sistema previsional debe ser solicitada a la SIPEN 2. La información histórica de afiliados del seguro de riesgos laborales debe ser solicitada al IDOPRIL (antiguo IDSS) 3. Dada lo voluminoso de la información del régimen subsidiado y atendiendo a que dicha data no varía de forma considerable en el tiempo, a la vez que no corresponde a cotizaciones de empleadores y trabajadores (a diferencia del Régimen Contributivo), esta Dirección en sus políticas de retención de datos solo guarda detalle de la cartera de ese Régimen por un período de 10 años, ya que los períodos anteriores fueron debidamente conciliados y verificados por las entidades supervisoras correspondientes. En ese sentido, se incluye la información de afiliados al Régimen Subsidiado desde Enero 2011 a la fecha, si la persona interesada desea información anterior a esa fecha debe gestionarla directamente con SENASA ya que fueron ellos que prestaron el servicio a dichos afiliados. 4. La información de los afiliados al sub-sistema de salud del Régimen Contributivo se encuentra desde el inicio de dicho seguro en el año 2007 https://drive.google.com/drive/folders/1ypyCnd53DDfZ3vgXlXWlw3pqB5Z66zbx?usp=sharing"/>
    <x v="2"/>
    <n v="15"/>
    <x v="2"/>
    <m/>
    <d v="2021-05-24T00:00:00"/>
    <s v="Cerrada-enviada por correo"/>
    <m/>
    <m/>
    <x v="2"/>
    <d v="2021-06-14T00:00:00"/>
    <d v="2021-06-29T00:00:00"/>
    <n v="27"/>
    <x v="4"/>
  </r>
  <r>
    <n v="72"/>
    <n v="52555"/>
    <s v="Hamlet Gutierrez Mota "/>
    <n v="8299909252"/>
    <s v="hamletgutierrez@gmail.com"/>
    <s v="Solicitud salario promedio pagado en 2018 al 2019 a los empleados registrados de condominios residenciales incorporados y localizados en el distrito nacional "/>
    <s v="Buenas tardes Sr. Gutiérrez: Esperamos se encuentre bien. Según conversamos, adjunta_x000a_respuesta a la solicitud de referencia SAIP-SIP-000-52555, realizada por usted en fecha 29_x000a_junio 2021, en virtud de la Ley General de Libre Acceso a la Información Publica 200-04, donde_x000a_nos solicita mediante la presente, remitimos los datos Importante conocer lo siguiente: La_x000a_informacion adjunta es en base a los salarios reportados. Esta comunicación le estará llegando_x000a_vía el SAIP. Esperando que los mismos le sean de utilidad, nos reiteramos a la orden siempre"/>
    <x v="2"/>
    <n v="15"/>
    <x v="2"/>
    <m/>
    <d v="2021-06-29T00:00:00"/>
    <s v="Cerrada-enviada por correo"/>
    <m/>
    <m/>
    <x v="2"/>
    <d v="2021-07-20T00:00:00"/>
    <d v="2021-07-02T00:00:00"/>
    <n v="4"/>
    <x v="1"/>
  </r>
  <r>
    <n v="73"/>
    <m/>
    <m/>
    <m/>
    <m/>
    <m/>
    <m/>
    <x v="6"/>
    <s v=""/>
    <x v="4"/>
    <m/>
    <m/>
    <m/>
    <m/>
    <m/>
    <x v="2"/>
    <s v=""/>
    <m/>
    <n v="0"/>
    <x v="1"/>
  </r>
  <r>
    <n v="74"/>
    <m/>
    <m/>
    <m/>
    <m/>
    <m/>
    <m/>
    <x v="6"/>
    <s v=""/>
    <x v="4"/>
    <m/>
    <m/>
    <m/>
    <m/>
    <m/>
    <x v="2"/>
    <s v=""/>
    <m/>
    <n v="0"/>
    <x v="1"/>
  </r>
  <r>
    <n v="75"/>
    <m/>
    <m/>
    <m/>
    <m/>
    <m/>
    <m/>
    <x v="6"/>
    <s v=""/>
    <x v="4"/>
    <m/>
    <m/>
    <m/>
    <m/>
    <m/>
    <x v="2"/>
    <s v=""/>
    <m/>
    <n v="0"/>
    <x v="1"/>
  </r>
  <r>
    <n v="76"/>
    <m/>
    <m/>
    <m/>
    <m/>
    <m/>
    <m/>
    <x v="6"/>
    <s v=""/>
    <x v="4"/>
    <m/>
    <m/>
    <m/>
    <m/>
    <m/>
    <x v="2"/>
    <s v=""/>
    <m/>
    <n v="0"/>
    <x v="1"/>
  </r>
  <r>
    <n v="77"/>
    <m/>
    <m/>
    <m/>
    <m/>
    <m/>
    <m/>
    <x v="6"/>
    <s v=""/>
    <x v="4"/>
    <m/>
    <m/>
    <m/>
    <m/>
    <m/>
    <x v="2"/>
    <s v=""/>
    <m/>
    <n v="0"/>
    <x v="1"/>
  </r>
  <r>
    <n v="78"/>
    <m/>
    <m/>
    <m/>
    <m/>
    <m/>
    <m/>
    <x v="6"/>
    <s v=""/>
    <x v="4"/>
    <m/>
    <m/>
    <m/>
    <m/>
    <m/>
    <x v="2"/>
    <s v=""/>
    <m/>
    <n v="0"/>
    <x v="1"/>
  </r>
  <r>
    <n v="79"/>
    <m/>
    <m/>
    <m/>
    <m/>
    <m/>
    <m/>
    <x v="6"/>
    <s v=""/>
    <x v="4"/>
    <m/>
    <m/>
    <m/>
    <m/>
    <m/>
    <x v="2"/>
    <s v=""/>
    <m/>
    <n v="0"/>
    <x v="1"/>
  </r>
  <r>
    <n v="80"/>
    <m/>
    <m/>
    <m/>
    <m/>
    <m/>
    <m/>
    <x v="6"/>
    <s v=""/>
    <x v="4"/>
    <m/>
    <m/>
    <m/>
    <m/>
    <m/>
    <x v="2"/>
    <s v=""/>
    <m/>
    <n v="0"/>
    <x v="1"/>
  </r>
  <r>
    <n v="81"/>
    <m/>
    <m/>
    <m/>
    <m/>
    <m/>
    <m/>
    <x v="6"/>
    <s v=""/>
    <x v="4"/>
    <m/>
    <m/>
    <m/>
    <m/>
    <m/>
    <x v="2"/>
    <s v=""/>
    <m/>
    <n v="0"/>
    <x v="1"/>
  </r>
  <r>
    <n v="82"/>
    <m/>
    <m/>
    <m/>
    <m/>
    <m/>
    <m/>
    <x v="6"/>
    <s v=""/>
    <x v="4"/>
    <m/>
    <m/>
    <m/>
    <m/>
    <m/>
    <x v="2"/>
    <s v=""/>
    <m/>
    <n v="0"/>
    <x v="1"/>
  </r>
  <r>
    <n v="83"/>
    <m/>
    <m/>
    <m/>
    <m/>
    <m/>
    <m/>
    <x v="6"/>
    <s v=""/>
    <x v="4"/>
    <m/>
    <m/>
    <m/>
    <m/>
    <m/>
    <x v="2"/>
    <s v=""/>
    <m/>
    <n v="0"/>
    <x v="1"/>
  </r>
  <r>
    <n v="84"/>
    <m/>
    <m/>
    <m/>
    <m/>
    <m/>
    <m/>
    <x v="6"/>
    <s v=""/>
    <x v="4"/>
    <m/>
    <m/>
    <m/>
    <m/>
    <m/>
    <x v="2"/>
    <s v=""/>
    <m/>
    <n v="0"/>
    <x v="1"/>
  </r>
  <r>
    <n v="85"/>
    <m/>
    <m/>
    <m/>
    <m/>
    <m/>
    <m/>
    <x v="6"/>
    <s v=""/>
    <x v="4"/>
    <m/>
    <m/>
    <m/>
    <m/>
    <m/>
    <x v="2"/>
    <s v=""/>
    <m/>
    <n v="0"/>
    <x v="1"/>
  </r>
  <r>
    <n v="86"/>
    <m/>
    <m/>
    <m/>
    <m/>
    <m/>
    <m/>
    <x v="6"/>
    <s v=""/>
    <x v="4"/>
    <m/>
    <m/>
    <m/>
    <m/>
    <m/>
    <x v="2"/>
    <s v=""/>
    <m/>
    <n v="0"/>
    <x v="1"/>
  </r>
  <r>
    <n v="87"/>
    <m/>
    <m/>
    <m/>
    <m/>
    <m/>
    <m/>
    <x v="6"/>
    <s v=""/>
    <x v="4"/>
    <m/>
    <m/>
    <m/>
    <m/>
    <m/>
    <x v="2"/>
    <s v=""/>
    <m/>
    <n v="0"/>
    <x v="1"/>
  </r>
  <r>
    <n v="88"/>
    <m/>
    <m/>
    <m/>
    <m/>
    <m/>
    <m/>
    <x v="6"/>
    <s v=""/>
    <x v="4"/>
    <m/>
    <m/>
    <m/>
    <m/>
    <m/>
    <x v="2"/>
    <s v=""/>
    <m/>
    <n v="0"/>
    <x v="1"/>
  </r>
  <r>
    <n v="89"/>
    <m/>
    <m/>
    <m/>
    <m/>
    <m/>
    <m/>
    <x v="6"/>
    <s v=""/>
    <x v="4"/>
    <m/>
    <m/>
    <m/>
    <m/>
    <m/>
    <x v="2"/>
    <s v=""/>
    <m/>
    <n v="0"/>
    <x v="1"/>
  </r>
  <r>
    <n v="90"/>
    <m/>
    <m/>
    <m/>
    <m/>
    <m/>
    <m/>
    <x v="6"/>
    <s v=""/>
    <x v="4"/>
    <m/>
    <m/>
    <m/>
    <m/>
    <m/>
    <x v="2"/>
    <s v=""/>
    <m/>
    <n v="0"/>
    <x v="1"/>
  </r>
  <r>
    <n v="91"/>
    <m/>
    <m/>
    <m/>
    <m/>
    <m/>
    <m/>
    <x v="6"/>
    <s v=""/>
    <x v="4"/>
    <m/>
    <m/>
    <m/>
    <m/>
    <m/>
    <x v="2"/>
    <s v=""/>
    <m/>
    <n v="0"/>
    <x v="1"/>
  </r>
  <r>
    <n v="92"/>
    <m/>
    <m/>
    <m/>
    <m/>
    <m/>
    <m/>
    <x v="6"/>
    <s v=""/>
    <x v="4"/>
    <m/>
    <m/>
    <m/>
    <m/>
    <m/>
    <x v="2"/>
    <s v=""/>
    <m/>
    <n v="0"/>
    <x v="1"/>
  </r>
  <r>
    <n v="93"/>
    <m/>
    <m/>
    <m/>
    <m/>
    <m/>
    <m/>
    <x v="6"/>
    <s v=""/>
    <x v="4"/>
    <m/>
    <m/>
    <m/>
    <m/>
    <m/>
    <x v="2"/>
    <s v=""/>
    <m/>
    <n v="0"/>
    <x v="1"/>
  </r>
  <r>
    <n v="94"/>
    <m/>
    <m/>
    <m/>
    <m/>
    <m/>
    <m/>
    <x v="6"/>
    <s v=""/>
    <x v="4"/>
    <m/>
    <m/>
    <m/>
    <m/>
    <m/>
    <x v="2"/>
    <s v=""/>
    <m/>
    <n v="0"/>
    <x v="1"/>
  </r>
  <r>
    <n v="95"/>
    <m/>
    <m/>
    <m/>
    <m/>
    <m/>
    <m/>
    <x v="6"/>
    <s v=""/>
    <x v="4"/>
    <m/>
    <m/>
    <m/>
    <m/>
    <m/>
    <x v="2"/>
    <s v=""/>
    <m/>
    <n v="0"/>
    <x v="1"/>
  </r>
  <r>
    <n v="96"/>
    <m/>
    <m/>
    <m/>
    <m/>
    <m/>
    <m/>
    <x v="6"/>
    <s v=""/>
    <x v="4"/>
    <m/>
    <m/>
    <m/>
    <m/>
    <m/>
    <x v="2"/>
    <s v=""/>
    <m/>
    <n v="0"/>
    <x v="1"/>
  </r>
  <r>
    <n v="97"/>
    <m/>
    <m/>
    <m/>
    <m/>
    <m/>
    <m/>
    <x v="6"/>
    <s v=""/>
    <x v="4"/>
    <m/>
    <m/>
    <m/>
    <m/>
    <m/>
    <x v="2"/>
    <s v=""/>
    <m/>
    <n v="0"/>
    <x v="1"/>
  </r>
  <r>
    <n v="98"/>
    <m/>
    <m/>
    <m/>
    <m/>
    <m/>
    <m/>
    <x v="6"/>
    <s v=""/>
    <x v="4"/>
    <m/>
    <m/>
    <m/>
    <m/>
    <m/>
    <x v="2"/>
    <s v=""/>
    <m/>
    <n v="0"/>
    <x v="1"/>
  </r>
  <r>
    <n v="99"/>
    <m/>
    <m/>
    <m/>
    <m/>
    <m/>
    <m/>
    <x v="6"/>
    <s v=""/>
    <x v="4"/>
    <m/>
    <m/>
    <m/>
    <m/>
    <m/>
    <x v="2"/>
    <s v=""/>
    <m/>
    <n v="0"/>
    <x v="1"/>
  </r>
  <r>
    <n v="100"/>
    <m/>
    <m/>
    <m/>
    <m/>
    <m/>
    <m/>
    <x v="6"/>
    <s v=""/>
    <x v="4"/>
    <m/>
    <m/>
    <m/>
    <m/>
    <m/>
    <x v="2"/>
    <s v=""/>
    <m/>
    <n v="0"/>
    <x v="1"/>
  </r>
  <r>
    <n v="101"/>
    <m/>
    <m/>
    <m/>
    <m/>
    <m/>
    <m/>
    <x v="6"/>
    <s v=""/>
    <x v="4"/>
    <m/>
    <m/>
    <m/>
    <m/>
    <m/>
    <x v="2"/>
    <s v=""/>
    <m/>
    <n v="0"/>
    <x v="1"/>
  </r>
  <r>
    <n v="102"/>
    <m/>
    <m/>
    <m/>
    <m/>
    <m/>
    <m/>
    <x v="6"/>
    <s v=""/>
    <x v="4"/>
    <m/>
    <m/>
    <m/>
    <m/>
    <m/>
    <x v="2"/>
    <s v=""/>
    <m/>
    <n v="0"/>
    <x v="1"/>
  </r>
  <r>
    <n v="103"/>
    <m/>
    <m/>
    <m/>
    <m/>
    <m/>
    <m/>
    <x v="6"/>
    <s v=""/>
    <x v="4"/>
    <m/>
    <m/>
    <m/>
    <m/>
    <m/>
    <x v="2"/>
    <s v=""/>
    <m/>
    <n v="0"/>
    <x v="1"/>
  </r>
  <r>
    <n v="104"/>
    <m/>
    <m/>
    <m/>
    <m/>
    <m/>
    <m/>
    <x v="6"/>
    <s v=""/>
    <x v="4"/>
    <m/>
    <m/>
    <m/>
    <m/>
    <m/>
    <x v="2"/>
    <s v=""/>
    <m/>
    <n v="0"/>
    <x v="1"/>
  </r>
  <r>
    <n v="105"/>
    <m/>
    <m/>
    <m/>
    <m/>
    <m/>
    <m/>
    <x v="6"/>
    <s v=""/>
    <x v="4"/>
    <m/>
    <m/>
    <m/>
    <m/>
    <m/>
    <x v="2"/>
    <s v=""/>
    <m/>
    <n v="0"/>
    <x v="1"/>
  </r>
  <r>
    <n v="106"/>
    <m/>
    <m/>
    <m/>
    <m/>
    <m/>
    <m/>
    <x v="6"/>
    <s v=""/>
    <x v="4"/>
    <m/>
    <m/>
    <m/>
    <m/>
    <m/>
    <x v="2"/>
    <s v=""/>
    <m/>
    <n v="0"/>
    <x v="1"/>
  </r>
  <r>
    <n v="107"/>
    <m/>
    <m/>
    <m/>
    <m/>
    <m/>
    <m/>
    <x v="6"/>
    <s v=""/>
    <x v="4"/>
    <m/>
    <m/>
    <m/>
    <m/>
    <m/>
    <x v="2"/>
    <s v=""/>
    <m/>
    <n v="0"/>
    <x v="1"/>
  </r>
  <r>
    <n v="108"/>
    <m/>
    <m/>
    <m/>
    <m/>
    <m/>
    <m/>
    <x v="6"/>
    <s v=""/>
    <x v="4"/>
    <m/>
    <m/>
    <m/>
    <m/>
    <m/>
    <x v="2"/>
    <s v=""/>
    <m/>
    <n v="0"/>
    <x v="1"/>
  </r>
  <r>
    <n v="109"/>
    <m/>
    <m/>
    <m/>
    <m/>
    <m/>
    <m/>
    <x v="6"/>
    <s v=""/>
    <x v="4"/>
    <m/>
    <m/>
    <m/>
    <m/>
    <m/>
    <x v="2"/>
    <s v=""/>
    <m/>
    <n v="0"/>
    <x v="1"/>
  </r>
  <r>
    <n v="110"/>
    <m/>
    <m/>
    <m/>
    <m/>
    <m/>
    <m/>
    <x v="6"/>
    <s v=""/>
    <x v="4"/>
    <m/>
    <m/>
    <m/>
    <m/>
    <m/>
    <x v="2"/>
    <s v=""/>
    <m/>
    <n v="0"/>
    <x v="1"/>
  </r>
  <r>
    <n v="111"/>
    <m/>
    <m/>
    <m/>
    <m/>
    <m/>
    <m/>
    <x v="6"/>
    <s v=""/>
    <x v="4"/>
    <m/>
    <m/>
    <m/>
    <m/>
    <m/>
    <x v="2"/>
    <s v=""/>
    <m/>
    <n v="0"/>
    <x v="1"/>
  </r>
  <r>
    <n v="112"/>
    <m/>
    <m/>
    <m/>
    <m/>
    <m/>
    <m/>
    <x v="6"/>
    <s v=""/>
    <x v="4"/>
    <m/>
    <m/>
    <m/>
    <m/>
    <m/>
    <x v="2"/>
    <s v=""/>
    <m/>
    <n v="0"/>
    <x v="1"/>
  </r>
  <r>
    <n v="113"/>
    <m/>
    <m/>
    <m/>
    <m/>
    <m/>
    <m/>
    <x v="6"/>
    <s v=""/>
    <x v="4"/>
    <m/>
    <m/>
    <m/>
    <m/>
    <m/>
    <x v="2"/>
    <s v=""/>
    <m/>
    <n v="0"/>
    <x v="1"/>
  </r>
  <r>
    <n v="114"/>
    <m/>
    <m/>
    <m/>
    <m/>
    <m/>
    <m/>
    <x v="6"/>
    <s v=""/>
    <x v="4"/>
    <m/>
    <m/>
    <m/>
    <m/>
    <m/>
    <x v="2"/>
    <s v=""/>
    <m/>
    <n v="0"/>
    <x v="1"/>
  </r>
  <r>
    <n v="115"/>
    <m/>
    <m/>
    <m/>
    <m/>
    <m/>
    <m/>
    <x v="6"/>
    <s v=""/>
    <x v="4"/>
    <m/>
    <m/>
    <m/>
    <m/>
    <m/>
    <x v="2"/>
    <s v=""/>
    <m/>
    <n v="0"/>
    <x v="1"/>
  </r>
  <r>
    <n v="116"/>
    <m/>
    <m/>
    <m/>
    <m/>
    <m/>
    <m/>
    <x v="6"/>
    <s v=""/>
    <x v="4"/>
    <m/>
    <m/>
    <m/>
    <m/>
    <m/>
    <x v="2"/>
    <s v=""/>
    <m/>
    <n v="0"/>
    <x v="1"/>
  </r>
  <r>
    <n v="117"/>
    <m/>
    <m/>
    <m/>
    <m/>
    <m/>
    <m/>
    <x v="6"/>
    <s v=""/>
    <x v="4"/>
    <m/>
    <m/>
    <m/>
    <m/>
    <m/>
    <x v="2"/>
    <s v=""/>
    <m/>
    <n v="0"/>
    <x v="1"/>
  </r>
  <r>
    <n v="118"/>
    <m/>
    <m/>
    <m/>
    <m/>
    <m/>
    <m/>
    <x v="6"/>
    <s v=""/>
    <x v="4"/>
    <m/>
    <m/>
    <m/>
    <m/>
    <m/>
    <x v="2"/>
    <s v=""/>
    <m/>
    <n v="0"/>
    <x v="1"/>
  </r>
  <r>
    <n v="119"/>
    <m/>
    <m/>
    <m/>
    <m/>
    <m/>
    <m/>
    <x v="6"/>
    <s v=""/>
    <x v="4"/>
    <m/>
    <m/>
    <m/>
    <m/>
    <m/>
    <x v="2"/>
    <s v=""/>
    <m/>
    <n v="0"/>
    <x v="1"/>
  </r>
  <r>
    <n v="120"/>
    <m/>
    <m/>
    <m/>
    <m/>
    <m/>
    <m/>
    <x v="6"/>
    <s v=""/>
    <x v="4"/>
    <m/>
    <m/>
    <m/>
    <m/>
    <m/>
    <x v="2"/>
    <s v=""/>
    <m/>
    <n v="0"/>
    <x v="1"/>
  </r>
  <r>
    <n v="121"/>
    <m/>
    <m/>
    <m/>
    <m/>
    <m/>
    <m/>
    <x v="6"/>
    <s v=""/>
    <x v="4"/>
    <m/>
    <m/>
    <m/>
    <m/>
    <m/>
    <x v="2"/>
    <s v=""/>
    <m/>
    <n v="0"/>
    <x v="1"/>
  </r>
  <r>
    <n v="122"/>
    <m/>
    <m/>
    <m/>
    <m/>
    <m/>
    <m/>
    <x v="6"/>
    <s v=""/>
    <x v="4"/>
    <m/>
    <m/>
    <m/>
    <m/>
    <m/>
    <x v="2"/>
    <s v=""/>
    <m/>
    <n v="0"/>
    <x v="1"/>
  </r>
  <r>
    <n v="123"/>
    <m/>
    <m/>
    <m/>
    <m/>
    <m/>
    <m/>
    <x v="6"/>
    <s v=""/>
    <x v="4"/>
    <m/>
    <m/>
    <m/>
    <m/>
    <m/>
    <x v="2"/>
    <s v=""/>
    <m/>
    <n v="0"/>
    <x v="1"/>
  </r>
  <r>
    <n v="124"/>
    <m/>
    <m/>
    <m/>
    <m/>
    <m/>
    <m/>
    <x v="6"/>
    <s v=""/>
    <x v="4"/>
    <m/>
    <m/>
    <m/>
    <m/>
    <m/>
    <x v="2"/>
    <s v=""/>
    <m/>
    <n v="0"/>
    <x v="1"/>
  </r>
  <r>
    <n v="125"/>
    <m/>
    <m/>
    <m/>
    <m/>
    <m/>
    <m/>
    <x v="6"/>
    <s v=""/>
    <x v="4"/>
    <m/>
    <m/>
    <m/>
    <m/>
    <m/>
    <x v="2"/>
    <s v=""/>
    <m/>
    <n v="0"/>
    <x v="1"/>
  </r>
  <r>
    <n v="126"/>
    <m/>
    <m/>
    <m/>
    <m/>
    <m/>
    <m/>
    <x v="6"/>
    <s v=""/>
    <x v="4"/>
    <m/>
    <m/>
    <m/>
    <m/>
    <m/>
    <x v="2"/>
    <s v=""/>
    <m/>
    <n v="0"/>
    <x v="1"/>
  </r>
  <r>
    <n v="127"/>
    <m/>
    <m/>
    <m/>
    <m/>
    <m/>
    <m/>
    <x v="6"/>
    <s v=""/>
    <x v="4"/>
    <m/>
    <m/>
    <m/>
    <m/>
    <m/>
    <x v="2"/>
    <s v=""/>
    <m/>
    <n v="0"/>
    <x v="1"/>
  </r>
  <r>
    <n v="128"/>
    <m/>
    <m/>
    <m/>
    <m/>
    <m/>
    <m/>
    <x v="6"/>
    <s v=""/>
    <x v="4"/>
    <m/>
    <m/>
    <m/>
    <m/>
    <m/>
    <x v="2"/>
    <s v=""/>
    <m/>
    <n v="0"/>
    <x v="1"/>
  </r>
  <r>
    <n v="129"/>
    <m/>
    <m/>
    <m/>
    <m/>
    <m/>
    <m/>
    <x v="6"/>
    <s v=""/>
    <x v="4"/>
    <m/>
    <m/>
    <m/>
    <m/>
    <m/>
    <x v="2"/>
    <s v=""/>
    <m/>
    <n v="0"/>
    <x v="1"/>
  </r>
  <r>
    <n v="130"/>
    <m/>
    <m/>
    <m/>
    <m/>
    <m/>
    <m/>
    <x v="6"/>
    <s v=""/>
    <x v="4"/>
    <m/>
    <m/>
    <m/>
    <m/>
    <m/>
    <x v="2"/>
    <s v=""/>
    <m/>
    <n v="0"/>
    <x v="1"/>
  </r>
  <r>
    <n v="131"/>
    <m/>
    <m/>
    <m/>
    <m/>
    <m/>
    <m/>
    <x v="6"/>
    <s v=""/>
    <x v="4"/>
    <m/>
    <m/>
    <m/>
    <m/>
    <m/>
    <x v="2"/>
    <s v=""/>
    <m/>
    <n v="0"/>
    <x v="1"/>
  </r>
  <r>
    <n v="132"/>
    <m/>
    <m/>
    <m/>
    <m/>
    <m/>
    <m/>
    <x v="6"/>
    <s v=""/>
    <x v="4"/>
    <m/>
    <m/>
    <m/>
    <m/>
    <m/>
    <x v="2"/>
    <s v=""/>
    <m/>
    <n v="0"/>
    <x v="1"/>
  </r>
  <r>
    <n v="133"/>
    <m/>
    <m/>
    <m/>
    <m/>
    <m/>
    <m/>
    <x v="6"/>
    <s v=""/>
    <x v="4"/>
    <m/>
    <m/>
    <m/>
    <m/>
    <m/>
    <x v="2"/>
    <s v=""/>
    <m/>
    <n v="0"/>
    <x v="1"/>
  </r>
  <r>
    <n v="134"/>
    <m/>
    <m/>
    <m/>
    <m/>
    <m/>
    <m/>
    <x v="6"/>
    <s v=""/>
    <x v="4"/>
    <m/>
    <m/>
    <m/>
    <m/>
    <m/>
    <x v="2"/>
    <s v=""/>
    <m/>
    <n v="0"/>
    <x v="1"/>
  </r>
  <r>
    <n v="135"/>
    <m/>
    <m/>
    <m/>
    <m/>
    <m/>
    <m/>
    <x v="6"/>
    <s v=""/>
    <x v="4"/>
    <m/>
    <m/>
    <m/>
    <m/>
    <m/>
    <x v="2"/>
    <s v=""/>
    <m/>
    <n v="0"/>
    <x v="1"/>
  </r>
  <r>
    <n v="136"/>
    <m/>
    <m/>
    <m/>
    <m/>
    <m/>
    <m/>
    <x v="6"/>
    <s v=""/>
    <x v="4"/>
    <m/>
    <m/>
    <m/>
    <m/>
    <m/>
    <x v="2"/>
    <s v=""/>
    <m/>
    <n v="0"/>
    <x v="1"/>
  </r>
  <r>
    <n v="137"/>
    <m/>
    <m/>
    <m/>
    <m/>
    <m/>
    <m/>
    <x v="6"/>
    <s v=""/>
    <x v="4"/>
    <m/>
    <m/>
    <m/>
    <m/>
    <m/>
    <x v="2"/>
    <s v=""/>
    <m/>
    <n v="0"/>
    <x v="1"/>
  </r>
  <r>
    <n v="138"/>
    <m/>
    <m/>
    <m/>
    <m/>
    <m/>
    <m/>
    <x v="6"/>
    <s v=""/>
    <x v="4"/>
    <m/>
    <m/>
    <m/>
    <m/>
    <m/>
    <x v="2"/>
    <s v=""/>
    <m/>
    <n v="0"/>
    <x v="1"/>
  </r>
  <r>
    <n v="139"/>
    <m/>
    <m/>
    <m/>
    <m/>
    <m/>
    <m/>
    <x v="6"/>
    <s v=""/>
    <x v="4"/>
    <m/>
    <m/>
    <m/>
    <m/>
    <m/>
    <x v="2"/>
    <s v=""/>
    <m/>
    <n v="0"/>
    <x v="1"/>
  </r>
  <r>
    <n v="140"/>
    <m/>
    <m/>
    <m/>
    <m/>
    <m/>
    <m/>
    <x v="6"/>
    <s v=""/>
    <x v="4"/>
    <m/>
    <m/>
    <m/>
    <m/>
    <m/>
    <x v="2"/>
    <s v=""/>
    <m/>
    <n v="0"/>
    <x v="1"/>
  </r>
  <r>
    <n v="141"/>
    <m/>
    <m/>
    <m/>
    <m/>
    <m/>
    <m/>
    <x v="6"/>
    <s v=""/>
    <x v="4"/>
    <m/>
    <m/>
    <m/>
    <m/>
    <m/>
    <x v="2"/>
    <s v=""/>
    <m/>
    <n v="0"/>
    <x v="1"/>
  </r>
  <r>
    <n v="142"/>
    <m/>
    <m/>
    <m/>
    <m/>
    <m/>
    <m/>
    <x v="6"/>
    <s v=""/>
    <x v="4"/>
    <m/>
    <m/>
    <m/>
    <m/>
    <m/>
    <x v="2"/>
    <s v=""/>
    <m/>
    <n v="0"/>
    <x v="1"/>
  </r>
  <r>
    <n v="143"/>
    <m/>
    <m/>
    <m/>
    <m/>
    <m/>
    <m/>
    <x v="6"/>
    <s v=""/>
    <x v="4"/>
    <m/>
    <m/>
    <m/>
    <m/>
    <m/>
    <x v="2"/>
    <s v=""/>
    <m/>
    <n v="0"/>
    <x v="1"/>
  </r>
  <r>
    <n v="144"/>
    <m/>
    <m/>
    <m/>
    <m/>
    <m/>
    <m/>
    <x v="6"/>
    <s v=""/>
    <x v="4"/>
    <m/>
    <m/>
    <m/>
    <m/>
    <m/>
    <x v="2"/>
    <s v=""/>
    <m/>
    <n v="0"/>
    <x v="1"/>
  </r>
  <r>
    <n v="145"/>
    <m/>
    <m/>
    <m/>
    <m/>
    <m/>
    <m/>
    <x v="6"/>
    <s v=""/>
    <x v="4"/>
    <m/>
    <m/>
    <m/>
    <m/>
    <m/>
    <x v="2"/>
    <s v=""/>
    <m/>
    <n v="0"/>
    <x v="1"/>
  </r>
  <r>
    <n v="146"/>
    <m/>
    <m/>
    <m/>
    <m/>
    <m/>
    <m/>
    <x v="6"/>
    <s v=""/>
    <x v="4"/>
    <m/>
    <m/>
    <m/>
    <m/>
    <m/>
    <x v="2"/>
    <s v=""/>
    <m/>
    <n v="0"/>
    <x v="1"/>
  </r>
  <r>
    <n v="147"/>
    <m/>
    <m/>
    <m/>
    <m/>
    <m/>
    <m/>
    <x v="6"/>
    <s v=""/>
    <x v="4"/>
    <m/>
    <m/>
    <m/>
    <m/>
    <m/>
    <x v="2"/>
    <s v=""/>
    <m/>
    <n v="0"/>
    <x v="1"/>
  </r>
  <r>
    <n v="148"/>
    <m/>
    <m/>
    <m/>
    <m/>
    <m/>
    <m/>
    <x v="6"/>
    <s v=""/>
    <x v="4"/>
    <m/>
    <m/>
    <m/>
    <m/>
    <m/>
    <x v="2"/>
    <s v=""/>
    <m/>
    <n v="0"/>
    <x v="1"/>
  </r>
  <r>
    <n v="149"/>
    <m/>
    <m/>
    <m/>
    <m/>
    <m/>
    <m/>
    <x v="6"/>
    <s v=""/>
    <x v="4"/>
    <m/>
    <m/>
    <m/>
    <m/>
    <m/>
    <x v="2"/>
    <s v=""/>
    <m/>
    <n v="0"/>
    <x v="1"/>
  </r>
  <r>
    <n v="150"/>
    <m/>
    <m/>
    <m/>
    <m/>
    <m/>
    <m/>
    <x v="6"/>
    <s v=""/>
    <x v="4"/>
    <m/>
    <m/>
    <m/>
    <m/>
    <m/>
    <x v="2"/>
    <s v=""/>
    <m/>
    <n v="0"/>
    <x v="1"/>
  </r>
  <r>
    <n v="151"/>
    <m/>
    <m/>
    <m/>
    <m/>
    <m/>
    <m/>
    <x v="6"/>
    <s v=""/>
    <x v="4"/>
    <m/>
    <m/>
    <m/>
    <m/>
    <m/>
    <x v="2"/>
    <s v=""/>
    <m/>
    <n v="0"/>
    <x v="1"/>
  </r>
  <r>
    <n v="152"/>
    <m/>
    <m/>
    <m/>
    <m/>
    <m/>
    <m/>
    <x v="6"/>
    <s v=""/>
    <x v="4"/>
    <m/>
    <m/>
    <m/>
    <m/>
    <m/>
    <x v="2"/>
    <s v=""/>
    <m/>
    <n v="0"/>
    <x v="1"/>
  </r>
  <r>
    <n v="153"/>
    <m/>
    <m/>
    <m/>
    <m/>
    <m/>
    <m/>
    <x v="6"/>
    <s v=""/>
    <x v="4"/>
    <m/>
    <m/>
    <m/>
    <m/>
    <m/>
    <x v="2"/>
    <s v=""/>
    <m/>
    <n v="0"/>
    <x v="1"/>
  </r>
  <r>
    <n v="154"/>
    <m/>
    <m/>
    <m/>
    <m/>
    <m/>
    <m/>
    <x v="6"/>
    <s v=""/>
    <x v="4"/>
    <m/>
    <m/>
    <m/>
    <m/>
    <m/>
    <x v="2"/>
    <s v=""/>
    <m/>
    <n v="0"/>
    <x v="1"/>
  </r>
  <r>
    <n v="155"/>
    <m/>
    <m/>
    <m/>
    <m/>
    <m/>
    <m/>
    <x v="6"/>
    <s v=""/>
    <x v="4"/>
    <m/>
    <m/>
    <m/>
    <m/>
    <m/>
    <x v="2"/>
    <s v=""/>
    <m/>
    <n v="0"/>
    <x v="1"/>
  </r>
  <r>
    <n v="156"/>
    <m/>
    <m/>
    <m/>
    <m/>
    <m/>
    <m/>
    <x v="6"/>
    <s v=""/>
    <x v="4"/>
    <m/>
    <m/>
    <m/>
    <m/>
    <m/>
    <x v="2"/>
    <s v=""/>
    <m/>
    <n v="0"/>
    <x v="1"/>
  </r>
  <r>
    <n v="157"/>
    <m/>
    <m/>
    <m/>
    <m/>
    <m/>
    <m/>
    <x v="6"/>
    <s v=""/>
    <x v="4"/>
    <m/>
    <m/>
    <m/>
    <m/>
    <m/>
    <x v="2"/>
    <s v=""/>
    <m/>
    <n v="0"/>
    <x v="1"/>
  </r>
  <r>
    <n v="158"/>
    <m/>
    <m/>
    <m/>
    <m/>
    <m/>
    <m/>
    <x v="6"/>
    <s v=""/>
    <x v="4"/>
    <m/>
    <m/>
    <m/>
    <m/>
    <m/>
    <x v="2"/>
    <s v=""/>
    <m/>
    <n v="0"/>
    <x v="1"/>
  </r>
  <r>
    <n v="159"/>
    <m/>
    <m/>
    <m/>
    <m/>
    <m/>
    <m/>
    <x v="6"/>
    <s v=""/>
    <x v="4"/>
    <m/>
    <m/>
    <m/>
    <m/>
    <m/>
    <x v="2"/>
    <s v=""/>
    <m/>
    <n v="0"/>
    <x v="1"/>
  </r>
  <r>
    <n v="160"/>
    <m/>
    <m/>
    <m/>
    <m/>
    <m/>
    <m/>
    <x v="6"/>
    <s v=""/>
    <x v="4"/>
    <m/>
    <m/>
    <m/>
    <m/>
    <m/>
    <x v="2"/>
    <s v=""/>
    <m/>
    <n v="0"/>
    <x v="1"/>
  </r>
  <r>
    <n v="161"/>
    <m/>
    <m/>
    <m/>
    <m/>
    <m/>
    <m/>
    <x v="6"/>
    <s v=""/>
    <x v="4"/>
    <m/>
    <m/>
    <m/>
    <m/>
    <m/>
    <x v="2"/>
    <s v=""/>
    <m/>
    <n v="0"/>
    <x v="1"/>
  </r>
  <r>
    <n v="162"/>
    <m/>
    <m/>
    <m/>
    <m/>
    <m/>
    <m/>
    <x v="6"/>
    <s v=""/>
    <x v="4"/>
    <m/>
    <m/>
    <m/>
    <m/>
    <m/>
    <x v="2"/>
    <s v=""/>
    <m/>
    <n v="0"/>
    <x v="1"/>
  </r>
  <r>
    <n v="163"/>
    <m/>
    <m/>
    <m/>
    <m/>
    <m/>
    <m/>
    <x v="6"/>
    <s v=""/>
    <x v="4"/>
    <m/>
    <m/>
    <m/>
    <m/>
    <m/>
    <x v="2"/>
    <s v=""/>
    <m/>
    <n v="0"/>
    <x v="1"/>
  </r>
  <r>
    <n v="164"/>
    <m/>
    <m/>
    <m/>
    <m/>
    <m/>
    <m/>
    <x v="6"/>
    <s v=""/>
    <x v="4"/>
    <m/>
    <m/>
    <m/>
    <m/>
    <m/>
    <x v="2"/>
    <s v=""/>
    <m/>
    <n v="0"/>
    <x v="1"/>
  </r>
  <r>
    <n v="165"/>
    <m/>
    <m/>
    <m/>
    <m/>
    <m/>
    <m/>
    <x v="6"/>
    <s v=""/>
    <x v="4"/>
    <m/>
    <m/>
    <m/>
    <m/>
    <m/>
    <x v="2"/>
    <s v=""/>
    <m/>
    <n v="0"/>
    <x v="1"/>
  </r>
  <r>
    <n v="166"/>
    <m/>
    <m/>
    <m/>
    <m/>
    <m/>
    <m/>
    <x v="6"/>
    <s v=""/>
    <x v="4"/>
    <m/>
    <m/>
    <m/>
    <m/>
    <m/>
    <x v="2"/>
    <s v=""/>
    <m/>
    <n v="0"/>
    <x v="1"/>
  </r>
  <r>
    <n v="167"/>
    <m/>
    <m/>
    <m/>
    <m/>
    <m/>
    <m/>
    <x v="6"/>
    <s v=""/>
    <x v="4"/>
    <m/>
    <m/>
    <m/>
    <m/>
    <m/>
    <x v="2"/>
    <s v=""/>
    <m/>
    <n v="0"/>
    <x v="1"/>
  </r>
  <r>
    <n v="168"/>
    <m/>
    <m/>
    <m/>
    <m/>
    <m/>
    <m/>
    <x v="6"/>
    <s v=""/>
    <x v="4"/>
    <m/>
    <m/>
    <m/>
    <m/>
    <m/>
    <x v="2"/>
    <s v=""/>
    <m/>
    <n v="0"/>
    <x v="1"/>
  </r>
  <r>
    <n v="169"/>
    <m/>
    <m/>
    <m/>
    <m/>
    <m/>
    <m/>
    <x v="6"/>
    <s v=""/>
    <x v="4"/>
    <m/>
    <m/>
    <m/>
    <m/>
    <m/>
    <x v="2"/>
    <s v=""/>
    <m/>
    <n v="0"/>
    <x v="1"/>
  </r>
  <r>
    <n v="170"/>
    <m/>
    <m/>
    <m/>
    <m/>
    <m/>
    <m/>
    <x v="6"/>
    <s v=""/>
    <x v="4"/>
    <m/>
    <m/>
    <m/>
    <m/>
    <m/>
    <x v="2"/>
    <s v=""/>
    <m/>
    <n v="0"/>
    <x v="1"/>
  </r>
  <r>
    <n v="171"/>
    <m/>
    <m/>
    <m/>
    <m/>
    <m/>
    <m/>
    <x v="6"/>
    <s v=""/>
    <x v="4"/>
    <m/>
    <m/>
    <m/>
    <m/>
    <m/>
    <x v="2"/>
    <s v=""/>
    <m/>
    <n v="0"/>
    <x v="1"/>
  </r>
  <r>
    <n v="172"/>
    <m/>
    <m/>
    <m/>
    <m/>
    <m/>
    <m/>
    <x v="6"/>
    <s v=""/>
    <x v="4"/>
    <m/>
    <m/>
    <m/>
    <m/>
    <m/>
    <x v="2"/>
    <s v=""/>
    <m/>
    <n v="0"/>
    <x v="1"/>
  </r>
  <r>
    <n v="173"/>
    <m/>
    <m/>
    <m/>
    <m/>
    <m/>
    <m/>
    <x v="6"/>
    <s v=""/>
    <x v="4"/>
    <m/>
    <m/>
    <m/>
    <m/>
    <m/>
    <x v="2"/>
    <s v=""/>
    <m/>
    <n v="0"/>
    <x v="1"/>
  </r>
  <r>
    <n v="174"/>
    <m/>
    <m/>
    <m/>
    <m/>
    <m/>
    <m/>
    <x v="6"/>
    <s v=""/>
    <x v="4"/>
    <m/>
    <m/>
    <m/>
    <m/>
    <m/>
    <x v="2"/>
    <s v=""/>
    <m/>
    <n v="0"/>
    <x v="1"/>
  </r>
  <r>
    <n v="175"/>
    <m/>
    <m/>
    <m/>
    <m/>
    <m/>
    <m/>
    <x v="6"/>
    <s v=""/>
    <x v="4"/>
    <m/>
    <m/>
    <m/>
    <m/>
    <m/>
    <x v="2"/>
    <s v=""/>
    <m/>
    <n v="0"/>
    <x v="1"/>
  </r>
  <r>
    <n v="176"/>
    <m/>
    <m/>
    <m/>
    <m/>
    <m/>
    <m/>
    <x v="6"/>
    <s v=""/>
    <x v="4"/>
    <m/>
    <m/>
    <m/>
    <m/>
    <m/>
    <x v="2"/>
    <s v=""/>
    <m/>
    <n v="0"/>
    <x v="1"/>
  </r>
  <r>
    <n v="177"/>
    <m/>
    <m/>
    <m/>
    <m/>
    <m/>
    <m/>
    <x v="6"/>
    <s v=""/>
    <x v="4"/>
    <m/>
    <m/>
    <m/>
    <m/>
    <m/>
    <x v="2"/>
    <s v=""/>
    <m/>
    <n v="0"/>
    <x v="1"/>
  </r>
  <r>
    <n v="178"/>
    <m/>
    <m/>
    <m/>
    <m/>
    <m/>
    <m/>
    <x v="6"/>
    <s v=""/>
    <x v="4"/>
    <m/>
    <m/>
    <m/>
    <m/>
    <m/>
    <x v="2"/>
    <s v=""/>
    <m/>
    <n v="0"/>
    <x v="1"/>
  </r>
  <r>
    <n v="179"/>
    <m/>
    <m/>
    <m/>
    <m/>
    <m/>
    <m/>
    <x v="6"/>
    <s v=""/>
    <x v="4"/>
    <m/>
    <m/>
    <m/>
    <m/>
    <m/>
    <x v="2"/>
    <s v=""/>
    <m/>
    <n v="0"/>
    <x v="1"/>
  </r>
  <r>
    <n v="180"/>
    <m/>
    <m/>
    <m/>
    <m/>
    <m/>
    <m/>
    <x v="6"/>
    <s v=""/>
    <x v="4"/>
    <m/>
    <m/>
    <m/>
    <m/>
    <m/>
    <x v="2"/>
    <s v=""/>
    <m/>
    <n v="0"/>
    <x v="1"/>
  </r>
  <r>
    <n v="181"/>
    <m/>
    <m/>
    <m/>
    <m/>
    <m/>
    <m/>
    <x v="6"/>
    <s v=""/>
    <x v="4"/>
    <m/>
    <m/>
    <m/>
    <m/>
    <m/>
    <x v="2"/>
    <s v=""/>
    <m/>
    <n v="0"/>
    <x v="1"/>
  </r>
  <r>
    <n v="182"/>
    <m/>
    <m/>
    <m/>
    <m/>
    <m/>
    <m/>
    <x v="6"/>
    <s v=""/>
    <x v="4"/>
    <m/>
    <m/>
    <m/>
    <m/>
    <m/>
    <x v="2"/>
    <s v=""/>
    <m/>
    <n v="0"/>
    <x v="1"/>
  </r>
  <r>
    <n v="183"/>
    <m/>
    <m/>
    <m/>
    <m/>
    <m/>
    <m/>
    <x v="6"/>
    <s v=""/>
    <x v="4"/>
    <m/>
    <m/>
    <m/>
    <m/>
    <m/>
    <x v="2"/>
    <s v=""/>
    <m/>
    <n v="0"/>
    <x v="1"/>
  </r>
  <r>
    <n v="184"/>
    <m/>
    <m/>
    <m/>
    <m/>
    <m/>
    <m/>
    <x v="6"/>
    <s v=""/>
    <x v="4"/>
    <m/>
    <m/>
    <m/>
    <m/>
    <m/>
    <x v="2"/>
    <s v=""/>
    <m/>
    <n v="0"/>
    <x v="1"/>
  </r>
  <r>
    <n v="185"/>
    <m/>
    <m/>
    <m/>
    <m/>
    <m/>
    <m/>
    <x v="6"/>
    <s v=""/>
    <x v="4"/>
    <m/>
    <m/>
    <m/>
    <m/>
    <m/>
    <x v="2"/>
    <s v=""/>
    <m/>
    <n v="0"/>
    <x v="1"/>
  </r>
  <r>
    <n v="186"/>
    <m/>
    <m/>
    <m/>
    <m/>
    <m/>
    <m/>
    <x v="6"/>
    <s v=""/>
    <x v="4"/>
    <m/>
    <m/>
    <m/>
    <m/>
    <m/>
    <x v="2"/>
    <s v=""/>
    <m/>
    <n v="0"/>
    <x v="1"/>
  </r>
  <r>
    <n v="187"/>
    <m/>
    <m/>
    <m/>
    <m/>
    <m/>
    <m/>
    <x v="6"/>
    <s v=""/>
    <x v="4"/>
    <m/>
    <m/>
    <m/>
    <m/>
    <m/>
    <x v="2"/>
    <s v=""/>
    <m/>
    <n v="0"/>
    <x v="1"/>
  </r>
  <r>
    <n v="190"/>
    <m/>
    <m/>
    <m/>
    <m/>
    <m/>
    <m/>
    <x v="6"/>
    <s v=""/>
    <x v="4"/>
    <m/>
    <m/>
    <m/>
    <m/>
    <m/>
    <x v="2"/>
    <s v=""/>
    <m/>
    <n v="0"/>
    <x v="1"/>
  </r>
  <r>
    <n v="191"/>
    <m/>
    <m/>
    <m/>
    <m/>
    <m/>
    <m/>
    <x v="6"/>
    <s v=""/>
    <x v="4"/>
    <m/>
    <m/>
    <m/>
    <m/>
    <m/>
    <x v="2"/>
    <s v=""/>
    <m/>
    <n v="0"/>
    <x v="1"/>
  </r>
  <r>
    <n v="192"/>
    <m/>
    <m/>
    <m/>
    <m/>
    <m/>
    <m/>
    <x v="6"/>
    <s v=""/>
    <x v="4"/>
    <m/>
    <m/>
    <m/>
    <m/>
    <m/>
    <x v="2"/>
    <s v=""/>
    <m/>
    <n v="0"/>
    <x v="1"/>
  </r>
  <r>
    <n v="193"/>
    <m/>
    <m/>
    <m/>
    <m/>
    <m/>
    <m/>
    <x v="6"/>
    <s v=""/>
    <x v="4"/>
    <m/>
    <m/>
    <m/>
    <m/>
    <m/>
    <x v="2"/>
    <s v=""/>
    <m/>
    <n v="0"/>
    <x v="1"/>
  </r>
  <r>
    <n v="194"/>
    <m/>
    <m/>
    <m/>
    <m/>
    <m/>
    <m/>
    <x v="6"/>
    <s v=""/>
    <x v="4"/>
    <m/>
    <m/>
    <m/>
    <m/>
    <m/>
    <x v="2"/>
    <s v=""/>
    <m/>
    <n v="0"/>
    <x v="1"/>
  </r>
  <r>
    <n v="195"/>
    <m/>
    <m/>
    <m/>
    <m/>
    <m/>
    <m/>
    <x v="6"/>
    <s v=""/>
    <x v="4"/>
    <m/>
    <m/>
    <m/>
    <m/>
    <m/>
    <x v="2"/>
    <s v=""/>
    <m/>
    <n v="0"/>
    <x v="1"/>
  </r>
  <r>
    <n v="196"/>
    <m/>
    <m/>
    <m/>
    <m/>
    <m/>
    <m/>
    <x v="6"/>
    <s v=""/>
    <x v="4"/>
    <m/>
    <m/>
    <m/>
    <m/>
    <m/>
    <x v="2"/>
    <s v=""/>
    <m/>
    <n v="0"/>
    <x v="1"/>
  </r>
  <r>
    <n v="197"/>
    <m/>
    <m/>
    <m/>
    <m/>
    <m/>
    <m/>
    <x v="6"/>
    <s v=""/>
    <x v="4"/>
    <m/>
    <m/>
    <m/>
    <m/>
    <m/>
    <x v="2"/>
    <s v=""/>
    <m/>
    <n v="0"/>
    <x v="1"/>
  </r>
  <r>
    <n v="198"/>
    <m/>
    <m/>
    <m/>
    <m/>
    <m/>
    <m/>
    <x v="6"/>
    <s v=""/>
    <x v="4"/>
    <m/>
    <m/>
    <m/>
    <m/>
    <m/>
    <x v="2"/>
    <s v=""/>
    <m/>
    <n v="0"/>
    <x v="1"/>
  </r>
  <r>
    <n v="199"/>
    <m/>
    <m/>
    <m/>
    <m/>
    <m/>
    <m/>
    <x v="6"/>
    <s v=""/>
    <x v="4"/>
    <m/>
    <m/>
    <m/>
    <m/>
    <m/>
    <x v="2"/>
    <s v=""/>
    <m/>
    <n v="0"/>
    <x v="1"/>
  </r>
  <r>
    <n v="200"/>
    <m/>
    <m/>
    <m/>
    <m/>
    <m/>
    <m/>
    <x v="6"/>
    <s v=""/>
    <x v="4"/>
    <m/>
    <m/>
    <m/>
    <m/>
    <m/>
    <x v="2"/>
    <s v=""/>
    <m/>
    <n v="0"/>
    <x v="1"/>
  </r>
  <r>
    <n v="201"/>
    <m/>
    <m/>
    <m/>
    <m/>
    <m/>
    <m/>
    <x v="6"/>
    <s v=""/>
    <x v="4"/>
    <m/>
    <m/>
    <m/>
    <m/>
    <m/>
    <x v="2"/>
    <s v=""/>
    <m/>
    <n v="0"/>
    <x v="1"/>
  </r>
  <r>
    <n v="202"/>
    <m/>
    <m/>
    <m/>
    <m/>
    <m/>
    <m/>
    <x v="6"/>
    <s v=""/>
    <x v="4"/>
    <m/>
    <m/>
    <m/>
    <m/>
    <m/>
    <x v="2"/>
    <s v=""/>
    <m/>
    <n v="0"/>
    <x v="1"/>
  </r>
  <r>
    <n v="203"/>
    <m/>
    <m/>
    <m/>
    <m/>
    <m/>
    <m/>
    <x v="6"/>
    <s v=""/>
    <x v="4"/>
    <m/>
    <m/>
    <m/>
    <m/>
    <m/>
    <x v="2"/>
    <s v=""/>
    <m/>
    <n v="0"/>
    <x v="1"/>
  </r>
  <r>
    <n v="204"/>
    <m/>
    <m/>
    <m/>
    <m/>
    <m/>
    <m/>
    <x v="6"/>
    <s v=""/>
    <x v="4"/>
    <m/>
    <m/>
    <m/>
    <m/>
    <m/>
    <x v="2"/>
    <s v=""/>
    <m/>
    <n v="0"/>
    <x v="1"/>
  </r>
  <r>
    <n v="205"/>
    <m/>
    <m/>
    <m/>
    <m/>
    <m/>
    <m/>
    <x v="6"/>
    <s v=""/>
    <x v="4"/>
    <m/>
    <m/>
    <m/>
    <m/>
    <m/>
    <x v="2"/>
    <s v=""/>
    <m/>
    <n v="0"/>
    <x v="1"/>
  </r>
  <r>
    <n v="206"/>
    <m/>
    <m/>
    <m/>
    <m/>
    <m/>
    <m/>
    <x v="6"/>
    <s v=""/>
    <x v="4"/>
    <m/>
    <m/>
    <m/>
    <m/>
    <m/>
    <x v="2"/>
    <s v=""/>
    <m/>
    <n v="0"/>
    <x v="1"/>
  </r>
  <r>
    <n v="207"/>
    <m/>
    <m/>
    <m/>
    <m/>
    <m/>
    <m/>
    <x v="6"/>
    <s v=""/>
    <x v="4"/>
    <m/>
    <m/>
    <m/>
    <m/>
    <m/>
    <x v="2"/>
    <s v=""/>
    <m/>
    <n v="0"/>
    <x v="1"/>
  </r>
  <r>
    <n v="208"/>
    <m/>
    <m/>
    <m/>
    <m/>
    <m/>
    <m/>
    <x v="6"/>
    <s v=""/>
    <x v="4"/>
    <m/>
    <m/>
    <m/>
    <m/>
    <m/>
    <x v="2"/>
    <s v=""/>
    <m/>
    <n v="0"/>
    <x v="1"/>
  </r>
  <r>
    <n v="209"/>
    <m/>
    <m/>
    <m/>
    <m/>
    <m/>
    <m/>
    <x v="6"/>
    <s v=""/>
    <x v="4"/>
    <m/>
    <m/>
    <m/>
    <m/>
    <m/>
    <x v="2"/>
    <s v=""/>
    <m/>
    <n v="0"/>
    <x v="1"/>
  </r>
  <r>
    <n v="210"/>
    <m/>
    <m/>
    <m/>
    <m/>
    <m/>
    <m/>
    <x v="6"/>
    <s v=""/>
    <x v="4"/>
    <m/>
    <m/>
    <m/>
    <m/>
    <m/>
    <x v="2"/>
    <s v=""/>
    <m/>
    <n v="0"/>
    <x v="1"/>
  </r>
  <r>
    <n v="211"/>
    <m/>
    <m/>
    <m/>
    <m/>
    <m/>
    <m/>
    <x v="6"/>
    <s v=""/>
    <x v="4"/>
    <m/>
    <m/>
    <m/>
    <m/>
    <m/>
    <x v="2"/>
    <s v=""/>
    <m/>
    <n v="0"/>
    <x v="1"/>
  </r>
  <r>
    <n v="212"/>
    <m/>
    <m/>
    <m/>
    <m/>
    <m/>
    <m/>
    <x v="6"/>
    <s v=""/>
    <x v="4"/>
    <m/>
    <m/>
    <m/>
    <m/>
    <m/>
    <x v="2"/>
    <s v=""/>
    <m/>
    <n v="0"/>
    <x v="1"/>
  </r>
  <r>
    <n v="213"/>
    <m/>
    <m/>
    <m/>
    <m/>
    <m/>
    <m/>
    <x v="6"/>
    <s v=""/>
    <x v="4"/>
    <m/>
    <m/>
    <m/>
    <m/>
    <m/>
    <x v="2"/>
    <s v=""/>
    <m/>
    <n v="0"/>
    <x v="1"/>
  </r>
  <r>
    <n v="214"/>
    <m/>
    <m/>
    <m/>
    <m/>
    <m/>
    <m/>
    <x v="6"/>
    <s v=""/>
    <x v="4"/>
    <m/>
    <m/>
    <m/>
    <m/>
    <m/>
    <x v="2"/>
    <s v=""/>
    <m/>
    <n v="0"/>
    <x v="1"/>
  </r>
  <r>
    <n v="215"/>
    <m/>
    <m/>
    <m/>
    <m/>
    <m/>
    <m/>
    <x v="6"/>
    <s v=""/>
    <x v="4"/>
    <m/>
    <m/>
    <m/>
    <m/>
    <m/>
    <x v="2"/>
    <s v=""/>
    <m/>
    <n v="0"/>
    <x v="1"/>
  </r>
  <r>
    <n v="216"/>
    <m/>
    <m/>
    <m/>
    <m/>
    <m/>
    <m/>
    <x v="6"/>
    <s v=""/>
    <x v="4"/>
    <m/>
    <m/>
    <m/>
    <m/>
    <m/>
    <x v="2"/>
    <s v=""/>
    <m/>
    <n v="0"/>
    <x v="1"/>
  </r>
  <r>
    <m/>
    <m/>
    <m/>
    <m/>
    <m/>
    <m/>
    <m/>
    <x v="6"/>
    <s v=""/>
    <x v="4"/>
    <m/>
    <m/>
    <m/>
    <m/>
    <m/>
    <x v="2"/>
    <s v=""/>
    <m/>
    <n v="0"/>
    <x v="1"/>
  </r>
  <r>
    <m/>
    <m/>
    <m/>
    <m/>
    <m/>
    <m/>
    <m/>
    <x v="6"/>
    <s v=""/>
    <x v="4"/>
    <m/>
    <m/>
    <m/>
    <m/>
    <m/>
    <x v="2"/>
    <s v=""/>
    <m/>
    <n v="0"/>
    <x v="1"/>
  </r>
  <r>
    <m/>
    <m/>
    <m/>
    <m/>
    <m/>
    <m/>
    <m/>
    <x v="6"/>
    <s v=""/>
    <x v="4"/>
    <m/>
    <m/>
    <m/>
    <m/>
    <m/>
    <x v="2"/>
    <s v=""/>
    <m/>
    <n v="0"/>
    <x v="1"/>
  </r>
  <r>
    <m/>
    <m/>
    <m/>
    <m/>
    <m/>
    <m/>
    <m/>
    <x v="6"/>
    <s v=""/>
    <x v="4"/>
    <m/>
    <m/>
    <m/>
    <m/>
    <m/>
    <x v="2"/>
    <s v=""/>
    <m/>
    <n v="0"/>
    <x v="1"/>
  </r>
  <r>
    <n v="1"/>
    <m/>
    <m/>
    <m/>
    <m/>
    <m/>
    <m/>
    <x v="6"/>
    <m/>
    <x v="4"/>
    <m/>
    <m/>
    <m/>
    <m/>
    <m/>
    <x v="2"/>
    <m/>
    <m/>
    <m/>
    <x v="3"/>
  </r>
  <r>
    <n v="1"/>
    <m/>
    <m/>
    <m/>
    <m/>
    <m/>
    <m/>
    <x v="6"/>
    <m/>
    <x v="4"/>
    <m/>
    <m/>
    <m/>
    <m/>
    <m/>
    <x v="2"/>
    <m/>
    <m/>
    <m/>
    <x v="3"/>
  </r>
  <r>
    <n v="1"/>
    <m/>
    <m/>
    <m/>
    <m/>
    <m/>
    <m/>
    <x v="6"/>
    <m/>
    <x v="4"/>
    <m/>
    <m/>
    <m/>
    <m/>
    <m/>
    <x v="2"/>
    <m/>
    <m/>
    <m/>
    <x v="3"/>
  </r>
  <r>
    <n v="1"/>
    <m/>
    <m/>
    <m/>
    <m/>
    <m/>
    <m/>
    <x v="6"/>
    <m/>
    <x v="4"/>
    <m/>
    <m/>
    <m/>
    <m/>
    <m/>
    <x v="2"/>
    <m/>
    <m/>
    <m/>
    <x v="3"/>
  </r>
  <r>
    <m/>
    <m/>
    <m/>
    <m/>
    <m/>
    <m/>
    <m/>
    <x v="6"/>
    <m/>
    <x v="4"/>
    <m/>
    <m/>
    <m/>
    <m/>
    <m/>
    <x v="2"/>
    <m/>
    <m/>
    <m/>
    <x v="3"/>
  </r>
  <r>
    <m/>
    <m/>
    <m/>
    <m/>
    <m/>
    <m/>
    <m/>
    <x v="6"/>
    <m/>
    <x v="4"/>
    <m/>
    <m/>
    <m/>
    <m/>
    <m/>
    <x v="2"/>
    <m/>
    <m/>
    <m/>
    <x v="3"/>
  </r>
  <r>
    <m/>
    <m/>
    <m/>
    <m/>
    <m/>
    <m/>
    <m/>
    <x v="6"/>
    <m/>
    <x v="4"/>
    <m/>
    <m/>
    <m/>
    <m/>
    <m/>
    <x v="2"/>
    <m/>
    <m/>
    <m/>
    <x v="3"/>
  </r>
  <r>
    <m/>
    <m/>
    <m/>
    <m/>
    <m/>
    <m/>
    <m/>
    <x v="6"/>
    <m/>
    <x v="4"/>
    <m/>
    <m/>
    <m/>
    <m/>
    <m/>
    <x v="2"/>
    <m/>
    <m/>
    <m/>
    <x v="3"/>
  </r>
  <r>
    <m/>
    <m/>
    <m/>
    <m/>
    <m/>
    <m/>
    <m/>
    <x v="6"/>
    <m/>
    <x v="4"/>
    <m/>
    <m/>
    <m/>
    <m/>
    <m/>
    <x v="2"/>
    <m/>
    <m/>
    <m/>
    <x v="3"/>
  </r>
</pivotCacheRecords>
</file>

<file path=xl/pivotTables/_rels/pivotTable1.xml.rels><?xml version="1.0" encoding="UTF-8" standalone="yes"?>
<Relationships xmlns="http://schemas.openxmlformats.org/package/2006/relationships"><Relationship Id="rId1" Type="http://schemas.openxmlformats.org/officeDocument/2006/relationships/pivotCacheDefinition" Target="../pivotCache/pivotCacheDefinition1.xml"/></Relationships>
</file>

<file path=xl/pivotTables/_rels/pivotTable2.xml.rels><?xml version="1.0" encoding="UTF-8" standalone="yes"?>
<Relationships xmlns="http://schemas.openxmlformats.org/package/2006/relationships"><Relationship Id="rId1" Type="http://schemas.openxmlformats.org/officeDocument/2006/relationships/pivotCacheDefinition" Target="../pivotCache/pivotCacheDefinition2.xml"/></Relationships>
</file>

<file path=xl/pivotTables/pivotTable1.xml><?xml version="1.0" encoding="utf-8"?>
<pivotTableDefinition xmlns="http://schemas.openxmlformats.org/spreadsheetml/2006/main" xmlns:mc="http://schemas.openxmlformats.org/markup-compatibility/2006" xmlns:xr="http://schemas.microsoft.com/office/spreadsheetml/2014/revision" mc:Ignorable="xr" xr:uid="{00000000-0007-0000-0300-000000000000}" name="PivotTable1" cacheId="0" applyNumberFormats="0" applyBorderFormats="0" applyFontFormats="0" applyPatternFormats="0" applyAlignmentFormats="0" applyWidthHeightFormats="1" dataCaption="Values" updatedVersion="7" minRefreshableVersion="3" useAutoFormatting="1" itemPrintTitles="1" createdVersion="4" indent="0" outline="1" outlineData="1" multipleFieldFilters="0" chartFormat="5">
  <location ref="A3:K27" firstHeaderRow="1" firstDataRow="3" firstDataCol="1"/>
  <pivotFields count="21">
    <pivotField subtotalTop="0" showAll="0"/>
    <pivotField showAll="0"/>
    <pivotField subtotalTop="0" showAll="0"/>
    <pivotField subtotalTop="0" showAll="0"/>
    <pivotField subtotalTop="0" showAll="0"/>
    <pivotField subtotalTop="0" showAll="0"/>
    <pivotField showAll="0" defaultSubtotal="0"/>
    <pivotField subtotalTop="0" showAll="0"/>
    <pivotField dataField="1" subtotalTop="0" showAll="0"/>
    <pivotField axis="axisCol" subtotalTop="0" showAll="0">
      <items count="7">
        <item x="2"/>
        <item m="1" x="5"/>
        <item h="1" x="4"/>
        <item x="1"/>
        <item h="1" x="0"/>
        <item h="1" x="3"/>
        <item t="default"/>
      </items>
    </pivotField>
    <pivotField subtotalTop="0" showAll="0"/>
    <pivotField subtotalTop="0" multipleItemSelectionAllowed="1" showAll="0"/>
    <pivotField showAll="0"/>
    <pivotField showAll="0" defaultSubtotal="0"/>
    <pivotField subtotalTop="0" showAll="0"/>
    <pivotField axis="axisRow" numFmtId="1" subtotalTop="0" multipleItemSelectionAllowed="1" showAll="0">
      <items count="11">
        <item x="2"/>
        <item m="1" x="8"/>
        <item m="1" x="7"/>
        <item m="1" x="6"/>
        <item m="1" x="9"/>
        <item x="0"/>
        <item m="1" x="5"/>
        <item x="1"/>
        <item x="3"/>
        <item x="4"/>
        <item t="default"/>
      </items>
    </pivotField>
    <pivotField subtotalTop="0" showAll="0"/>
    <pivotField subtotalTop="0" showAll="0"/>
    <pivotField subtotalTop="0" showAll="0"/>
    <pivotField axis="axisCol" subtotalTop="0" showAll="0">
      <items count="7">
        <item x="1"/>
        <item x="3"/>
        <item m="1" x="5"/>
        <item x="2"/>
        <item x="0"/>
        <item x="4"/>
        <item t="default"/>
      </items>
    </pivotField>
    <pivotField axis="axisRow" showAll="0" defaultSubtotal="0">
      <items count="6">
        <item x="1"/>
        <item x="2"/>
        <item x="0"/>
        <item x="4"/>
        <item x="3"/>
        <item x="5"/>
      </items>
    </pivotField>
  </pivotFields>
  <rowFields count="2">
    <field x="15"/>
    <field x="20"/>
  </rowFields>
  <rowItems count="22">
    <i>
      <x/>
    </i>
    <i r="1">
      <x/>
    </i>
    <i r="1">
      <x v="1"/>
    </i>
    <i r="1">
      <x v="2"/>
    </i>
    <i t="default">
      <x/>
    </i>
    <i>
      <x v="5"/>
    </i>
    <i r="1">
      <x/>
    </i>
    <i r="1">
      <x v="1"/>
    </i>
    <i r="1">
      <x v="2"/>
    </i>
    <i t="default">
      <x v="5"/>
    </i>
    <i>
      <x v="7"/>
    </i>
    <i r="1">
      <x/>
    </i>
    <i r="1">
      <x v="1"/>
    </i>
    <i r="1">
      <x v="2"/>
    </i>
    <i r="1">
      <x v="4"/>
    </i>
    <i t="default">
      <x v="7"/>
    </i>
    <i>
      <x v="8"/>
    </i>
    <i r="1">
      <x/>
    </i>
    <i r="1">
      <x v="1"/>
    </i>
    <i r="1">
      <x v="2"/>
    </i>
    <i t="default">
      <x v="8"/>
    </i>
    <i t="grand">
      <x/>
    </i>
  </rowItems>
  <colFields count="2">
    <field x="19"/>
    <field x="9"/>
  </colFields>
  <colItems count="10">
    <i>
      <x/>
      <x/>
    </i>
    <i r="1">
      <x v="3"/>
    </i>
    <i t="default">
      <x/>
    </i>
    <i>
      <x v="3"/>
      <x/>
    </i>
    <i t="default">
      <x v="3"/>
    </i>
    <i>
      <x v="4"/>
      <x/>
    </i>
    <i t="default">
      <x v="4"/>
    </i>
    <i>
      <x v="5"/>
      <x/>
    </i>
    <i t="default">
      <x v="5"/>
    </i>
    <i t="grand">
      <x/>
    </i>
  </colItems>
  <dataFields count="1">
    <dataField name="Count of Tiempo estipulado" fld="8" subtotal="count" baseField="0" baseItem="0"/>
  </dataFields>
  <formats count="1">
    <format dxfId="1">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pivotTables/pivotTable2.xml><?xml version="1.0" encoding="utf-8"?>
<pivotTableDefinition xmlns="http://schemas.openxmlformats.org/spreadsheetml/2006/main" xmlns:mc="http://schemas.openxmlformats.org/markup-compatibility/2006" xmlns:xr="http://schemas.microsoft.com/office/spreadsheetml/2014/revision" mc:Ignorable="xr" xr:uid="{00000000-0007-0000-0500-000000000000}" name="PivotTable1" cacheId="1" applyNumberFormats="0" applyBorderFormats="0" applyFontFormats="0" applyPatternFormats="0" applyAlignmentFormats="0" applyWidthHeightFormats="1" dataCaption="Values" updatedVersion="7" minRefreshableVersion="3" useAutoFormatting="1" itemPrintTitles="1" createdVersion="4" indent="0" outline="1" outlineData="1" multipleFieldFilters="0" chartFormat="5">
  <location ref="A4:F27" firstHeaderRow="1" firstDataRow="2" firstDataCol="1"/>
  <pivotFields count="20">
    <pivotField subtotalTop="0" showAll="0"/>
    <pivotField showAll="0"/>
    <pivotField subtotalTop="0" showAll="0"/>
    <pivotField subtotalTop="0" showAll="0"/>
    <pivotField subtotalTop="0" showAll="0"/>
    <pivotField subtotalTop="0" showAll="0"/>
    <pivotField showAll="0" defaultSubtotal="0"/>
    <pivotField axis="axisRow" subtotalTop="0" showAll="0">
      <items count="10">
        <item h="1" x="6"/>
        <item m="1" x="8"/>
        <item x="2"/>
        <item h="1" x="1"/>
        <item h="1" m="1" x="7"/>
        <item h="1" x="0"/>
        <item h="1" x="5"/>
        <item h="1" x="4"/>
        <item h="1" x="3"/>
        <item t="default"/>
      </items>
    </pivotField>
    <pivotField dataField="1" subtotalTop="0" showAll="0"/>
    <pivotField axis="axisRow" subtotalTop="0" showAll="0">
      <items count="7">
        <item x="2"/>
        <item m="1" x="5"/>
        <item x="4"/>
        <item x="1"/>
        <item x="0"/>
        <item x="3"/>
        <item t="default"/>
      </items>
    </pivotField>
    <pivotField subtotalTop="0" showAll="0"/>
    <pivotField subtotalTop="0" multipleItemSelectionAllowed="1" showAll="0"/>
    <pivotField showAll="0"/>
    <pivotField showAll="0" defaultSubtotal="0"/>
    <pivotField subtotalTop="0" showAll="0"/>
    <pivotField axis="axisRow" numFmtId="1" subtotalTop="0" multipleItemSelectionAllowed="1" showAll="0">
      <items count="11">
        <item m="1" x="8"/>
        <item m="1" x="7"/>
        <item m="1" x="6"/>
        <item m="1" x="9"/>
        <item x="2"/>
        <item x="0"/>
        <item m="1" x="5"/>
        <item x="1"/>
        <item x="3"/>
        <item x="4"/>
        <item t="default"/>
      </items>
    </pivotField>
    <pivotField subtotalTop="0" showAll="0"/>
    <pivotField subtotalTop="0" showAll="0"/>
    <pivotField subtotalTop="0" showAll="0"/>
    <pivotField axis="axisCol" subtotalTop="0" showAll="0">
      <items count="7">
        <item x="1"/>
        <item x="3"/>
        <item m="1" x="5"/>
        <item x="2"/>
        <item x="0"/>
        <item x="4"/>
        <item t="default"/>
      </items>
    </pivotField>
  </pivotFields>
  <rowFields count="3">
    <field x="15"/>
    <field x="7"/>
    <field x="9"/>
  </rowFields>
  <rowItems count="22">
    <i>
      <x v="4"/>
    </i>
    <i r="1">
      <x v="2"/>
    </i>
    <i r="2">
      <x/>
    </i>
    <i r="2">
      <x v="3"/>
    </i>
    <i t="default" r="1">
      <x v="2"/>
    </i>
    <i t="default">
      <x v="4"/>
    </i>
    <i>
      <x v="5"/>
    </i>
    <i r="1">
      <x v="2"/>
    </i>
    <i r="2">
      <x/>
    </i>
    <i t="default" r="1">
      <x v="2"/>
    </i>
    <i t="default">
      <x v="5"/>
    </i>
    <i>
      <x v="7"/>
    </i>
    <i r="1">
      <x v="2"/>
    </i>
    <i r="2">
      <x/>
    </i>
    <i t="default" r="1">
      <x v="2"/>
    </i>
    <i t="default">
      <x v="7"/>
    </i>
    <i>
      <x v="8"/>
    </i>
    <i r="1">
      <x v="2"/>
    </i>
    <i r="2">
      <x/>
    </i>
    <i t="default" r="1">
      <x v="2"/>
    </i>
    <i t="default">
      <x v="8"/>
    </i>
    <i t="grand">
      <x/>
    </i>
  </rowItems>
  <colFields count="1">
    <field x="19"/>
  </colFields>
  <colItems count="5">
    <i>
      <x/>
    </i>
    <i>
      <x v="3"/>
    </i>
    <i>
      <x v="4"/>
    </i>
    <i>
      <x v="5"/>
    </i>
    <i t="grand">
      <x/>
    </i>
  </colItems>
  <dataFields count="1">
    <dataField name="Count of Tiempo estipulado" fld="8" subtotal="count" baseField="4" baseItem="0"/>
  </dataFields>
  <formats count="1">
    <format dxfId="0">
      <pivotArea outline="0" collapsedLevelsAreSubtotals="1" fieldPosition="0"/>
    </format>
  </formats>
  <pivotTableStyleInfo name="PivotStyleLight16" showRowHeaders="1" showColHeaders="1" showRowStripes="0" showColStripes="0" showLastColumn="1"/>
  <extLst>
    <ext xmlns:x14="http://schemas.microsoft.com/office/spreadsheetml/2009/9/main" uri="{962EF5D1-5CA2-4c93-8EF4-DBF5C05439D2}">
      <x14:pivotTableDefinition xmlns:xm="http://schemas.microsoft.com/office/excel/2006/main" hideValuesRow="1"/>
    </ext>
    <ext xmlns:xpdl="http://schemas.microsoft.com/office/spreadsheetml/2016/pivotdefaultlayout" uri="{747A6164-185A-40DC-8AA5-F01512510D54}">
      <xpdl:pivotTableDefinition16/>
    </ext>
  </extLst>
</pivotTableDefinition>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comments" Target="../comments1.xml"/><Relationship Id="rId1" Type="http://schemas.openxmlformats.org/officeDocument/2006/relationships/vmlDrawing" Target="../drawings/vmlDrawing2.vml"/></Relationships>
</file>

<file path=xl/worksheets/_rels/sheet4.xml.rels><?xml version="1.0" encoding="UTF-8" standalone="yes"?>
<Relationships xmlns="http://schemas.openxmlformats.org/package/2006/relationships"><Relationship Id="rId1" Type="http://schemas.openxmlformats.org/officeDocument/2006/relationships/pivotTable" Target="../pivotTables/pivotTable1.xml"/></Relationships>
</file>

<file path=xl/worksheets/_rels/sheet5.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pivotTable" Target="../pivotTables/pivot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69E23C-8EC4-4C31-8B50-AA23C62FBFF6}">
  <dimension ref="A2:H11"/>
  <sheetViews>
    <sheetView tabSelected="1" workbookViewId="0">
      <selection activeCell="J13" sqref="J13"/>
    </sheetView>
  </sheetViews>
  <sheetFormatPr defaultColWidth="9.140625" defaultRowHeight="15" x14ac:dyDescent="0.25"/>
  <cols>
    <col min="3" max="3" width="20.5703125" customWidth="1"/>
    <col min="4" max="4" width="21.140625" customWidth="1"/>
    <col min="5" max="5" width="12.28515625" customWidth="1"/>
    <col min="7" max="7" width="15.28515625" customWidth="1"/>
  </cols>
  <sheetData>
    <row r="2" spans="1:8" x14ac:dyDescent="0.25">
      <c r="A2" s="21" t="s">
        <v>35</v>
      </c>
      <c r="B2" s="21" t="s">
        <v>36</v>
      </c>
      <c r="C2" s="21" t="s">
        <v>103</v>
      </c>
      <c r="D2" s="21" t="s">
        <v>104</v>
      </c>
      <c r="E2" s="21" t="s">
        <v>105</v>
      </c>
      <c r="F2" s="21" t="s">
        <v>106</v>
      </c>
      <c r="G2" s="21" t="s">
        <v>107</v>
      </c>
      <c r="H2" s="74" t="s">
        <v>110</v>
      </c>
    </row>
    <row r="3" spans="1:8" ht="15.75" x14ac:dyDescent="0.25">
      <c r="A3" s="66" t="s">
        <v>102</v>
      </c>
      <c r="B3" s="21">
        <v>2022</v>
      </c>
      <c r="C3" s="21">
        <v>8</v>
      </c>
      <c r="D3" s="21">
        <v>3</v>
      </c>
      <c r="E3" s="21">
        <v>1</v>
      </c>
      <c r="F3" s="21">
        <v>1</v>
      </c>
      <c r="G3" s="21">
        <v>2</v>
      </c>
      <c r="H3" s="75">
        <v>0</v>
      </c>
    </row>
    <row r="4" spans="1:8" ht="15.75" x14ac:dyDescent="0.25">
      <c r="A4" s="66" t="s">
        <v>15</v>
      </c>
      <c r="B4" s="21">
        <v>2022</v>
      </c>
      <c r="C4" s="21">
        <v>8</v>
      </c>
      <c r="D4" s="21">
        <v>4</v>
      </c>
      <c r="E4" s="21">
        <v>1</v>
      </c>
      <c r="F4" s="21">
        <v>1</v>
      </c>
      <c r="G4" s="21">
        <v>2</v>
      </c>
      <c r="H4" s="75">
        <v>0</v>
      </c>
    </row>
    <row r="5" spans="1:8" ht="15.75" x14ac:dyDescent="0.25">
      <c r="A5" s="66" t="s">
        <v>16</v>
      </c>
      <c r="B5" s="21">
        <v>2022</v>
      </c>
      <c r="C5" s="21">
        <v>8</v>
      </c>
      <c r="D5" s="21">
        <v>3</v>
      </c>
      <c r="E5" s="21">
        <v>1</v>
      </c>
      <c r="F5" s="21">
        <v>3</v>
      </c>
      <c r="G5" s="21">
        <v>1</v>
      </c>
      <c r="H5" s="75">
        <v>0</v>
      </c>
    </row>
    <row r="6" spans="1:8" ht="15.75" x14ac:dyDescent="0.25">
      <c r="A6" s="66" t="s">
        <v>108</v>
      </c>
      <c r="B6" s="21">
        <v>2022</v>
      </c>
      <c r="C6" s="21">
        <v>6</v>
      </c>
      <c r="D6" s="21">
        <v>3</v>
      </c>
      <c r="E6" s="21">
        <v>0</v>
      </c>
      <c r="F6" s="21">
        <v>2</v>
      </c>
      <c r="G6" s="21">
        <v>1</v>
      </c>
      <c r="H6" s="75">
        <v>0</v>
      </c>
    </row>
    <row r="7" spans="1:8" ht="15.75" x14ac:dyDescent="0.25">
      <c r="A7" s="66" t="s">
        <v>18</v>
      </c>
      <c r="B7" s="21">
        <v>2022</v>
      </c>
      <c r="C7" s="21">
        <v>10</v>
      </c>
      <c r="D7" s="21">
        <v>4</v>
      </c>
      <c r="E7" s="21">
        <v>1</v>
      </c>
      <c r="F7" s="21">
        <v>2</v>
      </c>
      <c r="G7" s="21">
        <v>3</v>
      </c>
      <c r="H7" s="75">
        <v>0</v>
      </c>
    </row>
    <row r="8" spans="1:8" ht="15.75" x14ac:dyDescent="0.25">
      <c r="A8" s="66" t="s">
        <v>109</v>
      </c>
      <c r="B8" s="21">
        <v>2022</v>
      </c>
      <c r="C8" s="21">
        <v>11</v>
      </c>
      <c r="D8" s="21">
        <v>2</v>
      </c>
      <c r="E8" s="21">
        <v>3</v>
      </c>
      <c r="F8" s="21">
        <v>5</v>
      </c>
      <c r="G8" s="21">
        <v>1</v>
      </c>
      <c r="H8" s="75">
        <v>0</v>
      </c>
    </row>
    <row r="9" spans="1:8" ht="15.75" x14ac:dyDescent="0.25">
      <c r="A9" s="66" t="s">
        <v>20</v>
      </c>
      <c r="B9" s="21">
        <v>2022</v>
      </c>
      <c r="C9" s="21">
        <v>3</v>
      </c>
      <c r="D9" s="21">
        <v>1</v>
      </c>
      <c r="E9" s="21">
        <v>1</v>
      </c>
      <c r="F9" s="21">
        <v>0</v>
      </c>
      <c r="G9" s="21">
        <v>1</v>
      </c>
      <c r="H9" s="75">
        <v>0</v>
      </c>
    </row>
    <row r="10" spans="1:8" ht="15.75" x14ac:dyDescent="0.25">
      <c r="A10" s="66" t="s">
        <v>21</v>
      </c>
      <c r="B10" s="21">
        <v>2022</v>
      </c>
      <c r="C10" s="21">
        <v>4</v>
      </c>
      <c r="D10" s="21">
        <v>2</v>
      </c>
      <c r="E10" s="21">
        <v>0</v>
      </c>
      <c r="F10" s="21">
        <v>1</v>
      </c>
      <c r="G10" s="21">
        <v>1</v>
      </c>
      <c r="H10" s="75">
        <v>0</v>
      </c>
    </row>
    <row r="11" spans="1:8" ht="15.75" x14ac:dyDescent="0.25">
      <c r="A11" s="66" t="s">
        <v>22</v>
      </c>
      <c r="B11" s="21">
        <v>2022</v>
      </c>
      <c r="C11" s="21">
        <v>18</v>
      </c>
      <c r="D11" s="21">
        <v>2</v>
      </c>
      <c r="E11" s="21">
        <v>8</v>
      </c>
      <c r="F11" s="21">
        <v>8</v>
      </c>
      <c r="G11" s="21">
        <v>1</v>
      </c>
      <c r="H11" s="75">
        <v>0</v>
      </c>
    </row>
  </sheetData>
  <phoneticPr fontId="19" type="noConversion"/>
  <pageMargins left="0.7" right="0.7" top="0.75" bottom="0.75" header="0.3" footer="0.3"/>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002060"/>
  </sheetPr>
  <dimension ref="A1:M41"/>
  <sheetViews>
    <sheetView showGridLines="0" topLeftCell="A7" workbookViewId="0">
      <selection activeCell="G23" sqref="G23"/>
    </sheetView>
  </sheetViews>
  <sheetFormatPr defaultColWidth="9.140625" defaultRowHeight="15" x14ac:dyDescent="0.25"/>
  <cols>
    <col min="1" max="1" width="2" style="9" customWidth="1"/>
    <col min="2" max="2" width="20" style="9" customWidth="1"/>
    <col min="3" max="3" width="27.7109375" style="9" customWidth="1"/>
    <col min="4" max="4" width="21" style="9" customWidth="1"/>
    <col min="5" max="5" width="18.42578125" style="9" customWidth="1"/>
    <col min="6" max="6" width="17" style="9" customWidth="1"/>
    <col min="7" max="8" width="24.5703125" style="9" customWidth="1"/>
    <col min="9" max="9" width="22.140625" style="9" bestFit="1" customWidth="1"/>
    <col min="10" max="10" width="16.5703125" style="9" bestFit="1" customWidth="1"/>
    <col min="11" max="11" width="15.85546875" style="9" bestFit="1" customWidth="1"/>
    <col min="12" max="12" width="10.42578125" style="9" bestFit="1" customWidth="1"/>
    <col min="13" max="13" width="12.7109375" style="9" bestFit="1" customWidth="1"/>
    <col min="14" max="16384" width="9.140625" style="9"/>
  </cols>
  <sheetData>
    <row r="1" spans="1:8" ht="39" customHeight="1" x14ac:dyDescent="0.25"/>
    <row r="2" spans="1:8" ht="31.5" customHeight="1" x14ac:dyDescent="0.25">
      <c r="B2" s="69" t="s">
        <v>101</v>
      </c>
      <c r="C2" s="69"/>
      <c r="D2" s="69"/>
      <c r="E2" s="69"/>
      <c r="F2" s="69"/>
      <c r="G2" s="69"/>
      <c r="H2" s="69"/>
    </row>
    <row r="3" spans="1:8" ht="13.5" customHeight="1" x14ac:dyDescent="0.25">
      <c r="B3" s="70" t="s">
        <v>99</v>
      </c>
      <c r="C3" s="70"/>
      <c r="D3" s="70"/>
      <c r="E3" s="70"/>
      <c r="F3" s="70"/>
      <c r="G3" s="70"/>
      <c r="H3" s="70"/>
    </row>
    <row r="4" spans="1:8" ht="15.75" x14ac:dyDescent="0.25">
      <c r="A4" s="33"/>
      <c r="B4" s="40">
        <v>2022</v>
      </c>
      <c r="C4" s="71" t="s">
        <v>29</v>
      </c>
      <c r="D4" s="71"/>
      <c r="E4" s="71"/>
      <c r="F4" s="71"/>
      <c r="G4" s="71"/>
      <c r="H4" s="72"/>
    </row>
    <row r="5" spans="1:8" ht="15.75" x14ac:dyDescent="0.25">
      <c r="A5" s="33"/>
      <c r="B5" s="41" t="s">
        <v>27</v>
      </c>
      <c r="C5" s="42" t="s">
        <v>28</v>
      </c>
      <c r="D5" s="43" t="s">
        <v>30</v>
      </c>
      <c r="E5" s="44" t="s">
        <v>31</v>
      </c>
      <c r="F5" s="44" t="s">
        <v>32</v>
      </c>
      <c r="G5" s="44" t="s">
        <v>33</v>
      </c>
      <c r="H5" s="43" t="s">
        <v>100</v>
      </c>
    </row>
    <row r="6" spans="1:8" ht="15.75" x14ac:dyDescent="0.25">
      <c r="A6" s="33"/>
      <c r="B6" s="45" t="str">
        <f>'DATA VALIDATION'!$L27</f>
        <v>Enero  2022</v>
      </c>
      <c r="C6" s="53">
        <v>8</v>
      </c>
      <c r="D6" s="53">
        <v>5</v>
      </c>
      <c r="E6" s="53">
        <v>0</v>
      </c>
      <c r="F6" s="53">
        <v>1</v>
      </c>
      <c r="G6" s="64">
        <v>2</v>
      </c>
      <c r="H6" s="48">
        <v>0</v>
      </c>
    </row>
    <row r="7" spans="1:8" ht="15.75" x14ac:dyDescent="0.25">
      <c r="A7" s="33"/>
      <c r="B7" s="49" t="str">
        <f>'DATA VALIDATION'!$L28</f>
        <v>Febrero 2022</v>
      </c>
      <c r="C7" s="53">
        <v>8</v>
      </c>
      <c r="D7" s="53">
        <v>4</v>
      </c>
      <c r="E7" s="53">
        <v>1</v>
      </c>
      <c r="F7" s="53">
        <v>1</v>
      </c>
      <c r="G7" s="65">
        <v>1</v>
      </c>
      <c r="H7" s="51">
        <v>0</v>
      </c>
    </row>
    <row r="8" spans="1:8" ht="15.75" x14ac:dyDescent="0.25">
      <c r="A8" s="33"/>
      <c r="B8" s="49" t="str">
        <f>'DATA VALIDATION'!$L29</f>
        <v>Marzo 2022</v>
      </c>
      <c r="C8" s="46">
        <v>8</v>
      </c>
      <c r="D8" s="46">
        <v>3</v>
      </c>
      <c r="E8" s="47">
        <v>1</v>
      </c>
      <c r="F8" s="47">
        <v>3</v>
      </c>
      <c r="G8" s="50">
        <v>1</v>
      </c>
      <c r="H8" s="51">
        <v>0</v>
      </c>
    </row>
    <row r="9" spans="1:8" ht="15.75" x14ac:dyDescent="0.25">
      <c r="A9" s="33"/>
      <c r="B9" s="49" t="str">
        <f>'DATA VALIDATION'!$L30</f>
        <v>Abril 2022</v>
      </c>
      <c r="C9" s="67">
        <v>6</v>
      </c>
      <c r="D9" s="67">
        <v>3</v>
      </c>
      <c r="E9" s="67">
        <v>0</v>
      </c>
      <c r="F9" s="67">
        <v>2</v>
      </c>
      <c r="G9" s="68">
        <v>1</v>
      </c>
      <c r="H9" s="51">
        <v>0</v>
      </c>
    </row>
    <row r="10" spans="1:8" ht="15.75" x14ac:dyDescent="0.25">
      <c r="A10" s="33"/>
      <c r="B10" s="49" t="str">
        <f>'DATA VALIDATION'!$L31</f>
        <v>Mayo 2022</v>
      </c>
      <c r="C10" s="67">
        <v>10</v>
      </c>
      <c r="D10" s="67">
        <v>4</v>
      </c>
      <c r="E10" s="67">
        <v>1</v>
      </c>
      <c r="F10" s="67">
        <v>2</v>
      </c>
      <c r="G10" s="68">
        <v>3</v>
      </c>
      <c r="H10" s="51">
        <v>0</v>
      </c>
    </row>
    <row r="11" spans="1:8" ht="15.75" x14ac:dyDescent="0.25">
      <c r="A11" s="33"/>
      <c r="B11" s="49" t="str">
        <f>'DATA VALIDATION'!$L32</f>
        <v>Junio 2022</v>
      </c>
      <c r="C11" s="67">
        <v>11</v>
      </c>
      <c r="D11" s="67">
        <v>2</v>
      </c>
      <c r="E11" s="67">
        <v>3</v>
      </c>
      <c r="F11" s="67">
        <v>5</v>
      </c>
      <c r="G11" s="68">
        <v>1</v>
      </c>
      <c r="H11" s="51">
        <v>0</v>
      </c>
    </row>
    <row r="12" spans="1:8" ht="15.75" x14ac:dyDescent="0.25">
      <c r="A12" s="33"/>
      <c r="B12" s="49" t="str">
        <f>'DATA VALIDATION'!$L33</f>
        <v>Julio 2022</v>
      </c>
      <c r="C12" s="52">
        <v>3</v>
      </c>
      <c r="D12" s="52">
        <v>1</v>
      </c>
      <c r="E12" s="53">
        <v>1</v>
      </c>
      <c r="F12" s="53">
        <v>0</v>
      </c>
      <c r="G12" s="54">
        <v>1</v>
      </c>
      <c r="H12" s="51">
        <v>0</v>
      </c>
    </row>
    <row r="13" spans="1:8" ht="15.75" x14ac:dyDescent="0.25">
      <c r="A13" s="33"/>
      <c r="B13" s="49" t="str">
        <f>'DATA VALIDATION'!$L34</f>
        <v>Agosto 2022</v>
      </c>
      <c r="C13" s="52">
        <v>4</v>
      </c>
      <c r="D13" s="52">
        <v>2</v>
      </c>
      <c r="E13" s="53">
        <v>0</v>
      </c>
      <c r="F13" s="53">
        <v>1</v>
      </c>
      <c r="G13" s="54">
        <v>1</v>
      </c>
      <c r="H13" s="51">
        <v>0</v>
      </c>
    </row>
    <row r="14" spans="1:8" ht="15.75" x14ac:dyDescent="0.25">
      <c r="A14" s="33"/>
      <c r="B14" s="49" t="str">
        <f>'DATA VALIDATION'!$L35</f>
        <v>Septiembre 2022</v>
      </c>
      <c r="C14" s="52">
        <v>18</v>
      </c>
      <c r="D14" s="52">
        <v>2</v>
      </c>
      <c r="E14" s="53">
        <v>8</v>
      </c>
      <c r="F14" s="53">
        <v>8</v>
      </c>
      <c r="G14" s="54">
        <v>1</v>
      </c>
      <c r="H14" s="51">
        <v>0</v>
      </c>
    </row>
    <row r="15" spans="1:8" ht="15.75" x14ac:dyDescent="0.25">
      <c r="A15" s="33"/>
      <c r="B15" s="49" t="str">
        <f>'DATA VALIDATION'!$L36</f>
        <v>Octubre 2022</v>
      </c>
      <c r="C15" s="52"/>
      <c r="D15" s="52"/>
      <c r="E15" s="53"/>
      <c r="F15" s="53"/>
      <c r="G15" s="54"/>
      <c r="H15" s="63"/>
    </row>
    <row r="16" spans="1:8" ht="15.75" x14ac:dyDescent="0.25">
      <c r="A16" s="33"/>
      <c r="B16" s="49" t="str">
        <f>'DATA VALIDATION'!$L37</f>
        <v>Noviembre 2022</v>
      </c>
      <c r="C16" s="52"/>
      <c r="D16" s="52"/>
      <c r="E16" s="53"/>
      <c r="F16" s="53"/>
      <c r="G16" s="54"/>
      <c r="H16" s="63"/>
    </row>
    <row r="17" spans="1:13" ht="15" customHeight="1" x14ac:dyDescent="0.25">
      <c r="A17" s="33"/>
      <c r="B17" s="49" t="str">
        <f>'DATA VALIDATION'!$L38</f>
        <v>Diciembre 2022</v>
      </c>
      <c r="C17" s="52"/>
      <c r="D17" s="52"/>
      <c r="E17" s="53"/>
      <c r="F17" s="53"/>
      <c r="G17" s="54"/>
      <c r="H17" s="63"/>
      <c r="J17" s="39"/>
    </row>
    <row r="18" spans="1:13" ht="20.25" customHeight="1" x14ac:dyDescent="0.25">
      <c r="A18" s="33"/>
      <c r="B18" s="55" t="s">
        <v>34</v>
      </c>
      <c r="C18" s="56"/>
      <c r="D18" s="57"/>
      <c r="E18" s="58"/>
      <c r="F18" s="59"/>
      <c r="G18" s="58"/>
      <c r="H18" s="57"/>
    </row>
    <row r="19" spans="1:13" x14ac:dyDescent="0.25">
      <c r="A19" s="33"/>
      <c r="B19" s="14"/>
      <c r="C19" s="15"/>
      <c r="D19" s="15"/>
      <c r="E19" s="15"/>
      <c r="F19" s="16"/>
      <c r="G19" s="15"/>
      <c r="H19" s="15"/>
    </row>
    <row r="20" spans="1:13" x14ac:dyDescent="0.25">
      <c r="B20" s="14"/>
      <c r="C20" s="15"/>
      <c r="D20" s="15"/>
      <c r="E20" s="15"/>
    </row>
    <row r="21" spans="1:13" x14ac:dyDescent="0.25">
      <c r="B21" s="14"/>
      <c r="C21" s="15"/>
      <c r="D21" s="15"/>
      <c r="E21" s="15"/>
      <c r="F21" s="60" t="s">
        <v>40</v>
      </c>
      <c r="G21" s="61"/>
    </row>
    <row r="22" spans="1:13" x14ac:dyDescent="0.25">
      <c r="B22" s="14"/>
      <c r="C22" s="15"/>
      <c r="D22" s="15"/>
      <c r="E22" s="15"/>
      <c r="F22" s="62"/>
      <c r="G22" s="61"/>
    </row>
    <row r="23" spans="1:13" x14ac:dyDescent="0.25">
      <c r="B23" s="14"/>
      <c r="C23" s="15"/>
      <c r="D23" s="15"/>
      <c r="E23" s="15"/>
      <c r="F23" s="62"/>
      <c r="G23" s="61"/>
    </row>
    <row r="24" spans="1:13" x14ac:dyDescent="0.25">
      <c r="B24" s="14"/>
      <c r="C24" s="15"/>
      <c r="D24" s="15"/>
      <c r="E24" s="15"/>
      <c r="F24" s="62"/>
      <c r="G24" s="61"/>
    </row>
    <row r="25" spans="1:13" x14ac:dyDescent="0.25">
      <c r="B25" s="14"/>
      <c r="C25" s="15"/>
      <c r="D25" s="15"/>
      <c r="E25" s="15"/>
      <c r="F25" s="62"/>
      <c r="G25" s="61"/>
    </row>
    <row r="26" spans="1:13" x14ac:dyDescent="0.25">
      <c r="B26" s="14"/>
      <c r="C26" s="15"/>
      <c r="D26" s="15"/>
      <c r="E26" s="15"/>
      <c r="F26" s="17"/>
      <c r="G26" s="18" t="str">
        <f>IF($F$23=TRUE,B10,"")</f>
        <v/>
      </c>
      <c r="H26" s="18"/>
      <c r="I26" s="18" t="str">
        <f>+IF($F$23=TRUE,C10,"")</f>
        <v/>
      </c>
      <c r="J26" s="18" t="str">
        <f>+IF($F$23=TRUE,D10,"")</f>
        <v/>
      </c>
      <c r="K26" s="18" t="str">
        <f>+IF($F$23=TRUE,E10,"")</f>
        <v/>
      </c>
      <c r="L26" s="18" t="str">
        <f>+IF($F$23=TRUE,F10,"")</f>
        <v/>
      </c>
      <c r="M26" s="18" t="str">
        <f>+IF($F$23=TRUE,G10,"")</f>
        <v/>
      </c>
    </row>
    <row r="27" spans="1:13" x14ac:dyDescent="0.25">
      <c r="B27" s="14"/>
      <c r="C27" s="15"/>
      <c r="D27" s="15"/>
      <c r="E27" s="15"/>
      <c r="F27" s="17"/>
      <c r="G27" s="18" t="str">
        <f>IF($F$23=TRUE,B11,"")</f>
        <v/>
      </c>
      <c r="H27" s="18"/>
      <c r="I27" s="18" t="str">
        <f>+IF($F$23=TRUE,C11,"")</f>
        <v/>
      </c>
      <c r="J27" s="18" t="str">
        <f>+IF($F$23=TRUE,D11,"")</f>
        <v/>
      </c>
      <c r="K27" s="18" t="str">
        <f>+IF($F$23=TRUE,E11,"")</f>
        <v/>
      </c>
      <c r="L27" s="18" t="str">
        <f>+IF($F$23=TRUE,F11,"")</f>
        <v/>
      </c>
      <c r="M27" s="18" t="str">
        <f>+IF($F$23=TRUE,#REF!,"")</f>
        <v/>
      </c>
    </row>
    <row r="28" spans="1:13" x14ac:dyDescent="0.25">
      <c r="B28" s="14"/>
      <c r="C28" s="15"/>
      <c r="D28" s="15"/>
      <c r="E28" s="15"/>
      <c r="F28" s="17"/>
      <c r="G28" s="18" t="str">
        <f>IF($F$24=TRUE,B12,"")</f>
        <v/>
      </c>
      <c r="H28" s="18"/>
      <c r="I28" s="18" t="str">
        <f>+IF($F$24=TRUE,C12,"")</f>
        <v/>
      </c>
      <c r="J28" s="18" t="str">
        <f>+IF($F$24=TRUE,D12,"")</f>
        <v/>
      </c>
      <c r="K28" s="18" t="str">
        <f>+IF($F$24=TRUE,E12,"")</f>
        <v/>
      </c>
      <c r="L28" s="18" t="str">
        <f>+IF($F$24=TRUE,F12,"")</f>
        <v/>
      </c>
      <c r="M28" s="18" t="str">
        <f t="shared" ref="M28:M30" si="0">+IF($F$24=TRUE,G12,"")</f>
        <v/>
      </c>
    </row>
    <row r="29" spans="1:13" x14ac:dyDescent="0.25">
      <c r="B29" s="14"/>
      <c r="C29" s="15"/>
      <c r="D29" s="15"/>
      <c r="E29" s="15"/>
      <c r="F29" s="17"/>
      <c r="G29" s="18" t="str">
        <f>IF($F$24=TRUE,B13,"")</f>
        <v/>
      </c>
      <c r="H29" s="18"/>
      <c r="I29" s="18"/>
      <c r="J29" s="18" t="str">
        <f t="shared" ref="J29:L30" si="1">+IF($F$24=TRUE,D13,"")</f>
        <v/>
      </c>
      <c r="K29" s="18" t="str">
        <f t="shared" si="1"/>
        <v/>
      </c>
      <c r="L29" s="18" t="str">
        <f t="shared" si="1"/>
        <v/>
      </c>
      <c r="M29" s="18" t="str">
        <f t="shared" si="0"/>
        <v/>
      </c>
    </row>
    <row r="30" spans="1:13" x14ac:dyDescent="0.25">
      <c r="B30" s="14"/>
      <c r="C30" s="15"/>
      <c r="D30" s="15"/>
      <c r="E30" s="15"/>
      <c r="F30" s="17"/>
      <c r="G30" s="18" t="str">
        <f>IF($F$24=TRUE,B14,"")</f>
        <v/>
      </c>
      <c r="H30" s="18"/>
      <c r="I30" s="18" t="str">
        <f>+IF($F$24=TRUE,C14,"")</f>
        <v/>
      </c>
      <c r="J30" s="18" t="str">
        <f t="shared" si="1"/>
        <v/>
      </c>
      <c r="K30" s="18" t="str">
        <f t="shared" si="1"/>
        <v/>
      </c>
      <c r="L30" s="18" t="str">
        <f t="shared" si="1"/>
        <v/>
      </c>
      <c r="M30" s="18" t="str">
        <f t="shared" si="0"/>
        <v/>
      </c>
    </row>
    <row r="31" spans="1:13" x14ac:dyDescent="0.25">
      <c r="B31" s="14"/>
      <c r="C31" s="15"/>
      <c r="D31" s="15"/>
      <c r="E31" s="15"/>
      <c r="F31" s="17"/>
      <c r="G31" s="18" t="str">
        <f>IF($F$25=TRUE,B15,"")</f>
        <v/>
      </c>
      <c r="H31" s="18"/>
      <c r="I31" s="18" t="str">
        <f t="shared" ref="I31:L33" si="2">+IF($F$25=TRUE,C15,"")</f>
        <v/>
      </c>
      <c r="J31" s="18" t="str">
        <f t="shared" si="2"/>
        <v/>
      </c>
      <c r="K31" s="18" t="str">
        <f t="shared" si="2"/>
        <v/>
      </c>
      <c r="L31" s="18" t="str">
        <f t="shared" si="2"/>
        <v/>
      </c>
      <c r="M31" s="18" t="str">
        <f t="shared" ref="M31:M33" si="3">+IF($F$25=TRUE,G15,"")</f>
        <v/>
      </c>
    </row>
    <row r="32" spans="1:13" x14ac:dyDescent="0.25">
      <c r="B32" s="14"/>
      <c r="C32" s="15"/>
      <c r="D32" s="15"/>
      <c r="E32" s="15"/>
      <c r="F32" s="17"/>
      <c r="G32" s="18" t="str">
        <f>IF($F$25=TRUE,B16,"")</f>
        <v/>
      </c>
      <c r="H32" s="18"/>
      <c r="I32" s="18" t="str">
        <f t="shared" si="2"/>
        <v/>
      </c>
      <c r="J32" s="18" t="str">
        <f t="shared" si="2"/>
        <v/>
      </c>
      <c r="K32" s="18" t="str">
        <f t="shared" si="2"/>
        <v/>
      </c>
      <c r="L32" s="18" t="str">
        <f t="shared" si="2"/>
        <v/>
      </c>
      <c r="M32" s="18" t="str">
        <f t="shared" si="3"/>
        <v/>
      </c>
    </row>
    <row r="33" spans="2:13" x14ac:dyDescent="0.25">
      <c r="B33" s="14"/>
      <c r="C33" s="15"/>
      <c r="D33" s="15"/>
      <c r="E33" s="15"/>
      <c r="F33" s="17"/>
      <c r="G33" s="18" t="str">
        <f>IF($F$25=TRUE,B17,"")</f>
        <v/>
      </c>
      <c r="H33" s="18"/>
      <c r="I33" s="18" t="str">
        <f t="shared" si="2"/>
        <v/>
      </c>
      <c r="J33" s="18" t="str">
        <f t="shared" si="2"/>
        <v/>
      </c>
      <c r="K33" s="18" t="str">
        <f t="shared" si="2"/>
        <v/>
      </c>
      <c r="L33" s="18" t="str">
        <f t="shared" si="2"/>
        <v/>
      </c>
      <c r="M33" s="18" t="str">
        <f t="shared" si="3"/>
        <v/>
      </c>
    </row>
    <row r="34" spans="2:13" x14ac:dyDescent="0.25">
      <c r="B34" s="14"/>
      <c r="C34" s="15"/>
      <c r="D34" s="15"/>
      <c r="E34" s="15"/>
      <c r="F34" s="17"/>
      <c r="G34" s="18"/>
      <c r="H34" s="18"/>
    </row>
    <row r="35" spans="2:13" x14ac:dyDescent="0.25">
      <c r="B35" s="14"/>
      <c r="C35" s="15"/>
      <c r="D35" s="15"/>
      <c r="E35" s="15"/>
      <c r="F35" s="17"/>
      <c r="G35" s="18"/>
      <c r="H35" s="18"/>
    </row>
    <row r="36" spans="2:13" x14ac:dyDescent="0.25">
      <c r="B36" s="14"/>
      <c r="C36" s="15"/>
      <c r="D36" s="15"/>
      <c r="E36" s="15"/>
      <c r="F36" s="17"/>
      <c r="G36" s="18"/>
      <c r="H36" s="18"/>
    </row>
    <row r="37" spans="2:13" x14ac:dyDescent="0.25">
      <c r="B37" s="10"/>
      <c r="C37" s="10"/>
      <c r="D37" s="10"/>
      <c r="E37" s="10"/>
      <c r="F37" s="10"/>
      <c r="G37" s="10"/>
      <c r="H37" s="10"/>
    </row>
    <row r="38" spans="2:13" x14ac:dyDescent="0.25">
      <c r="B38" s="14"/>
      <c r="C38" s="15"/>
      <c r="D38" s="15"/>
      <c r="E38" s="15"/>
      <c r="F38" s="16"/>
      <c r="G38" s="15"/>
      <c r="H38" s="15"/>
    </row>
    <row r="39" spans="2:13" x14ac:dyDescent="0.25">
      <c r="B39" s="29"/>
      <c r="C39" s="29"/>
      <c r="D39" s="29"/>
      <c r="E39" s="29"/>
      <c r="F39" s="29"/>
      <c r="G39" s="29"/>
      <c r="H39" s="29"/>
    </row>
    <row r="41" spans="2:13" x14ac:dyDescent="0.25">
      <c r="I41" s="11"/>
    </row>
  </sheetData>
  <mergeCells count="3">
    <mergeCell ref="B2:H2"/>
    <mergeCell ref="B3:H3"/>
    <mergeCell ref="C4:H4"/>
  </mergeCells>
  <pageMargins left="0.7" right="0.7" top="0.75" bottom="0.75" header="0.3" footer="0.3"/>
  <pageSetup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056" r:id="rId4" name="Option Button 8">
              <controlPr defaultSize="0" autoFill="0" autoLine="0" autoPict="0">
                <anchor moveWithCells="1">
                  <from>
                    <xdr:col>5</xdr:col>
                    <xdr:colOff>0</xdr:colOff>
                    <xdr:row>20</xdr:row>
                    <xdr:rowOff>180975</xdr:rowOff>
                  </from>
                  <to>
                    <xdr:col>5</xdr:col>
                    <xdr:colOff>1047750</xdr:colOff>
                    <xdr:row>22</xdr:row>
                    <xdr:rowOff>19050</xdr:rowOff>
                  </to>
                </anchor>
              </controlPr>
            </control>
          </mc:Choice>
        </mc:AlternateContent>
        <mc:AlternateContent xmlns:mc="http://schemas.openxmlformats.org/markup-compatibility/2006">
          <mc:Choice Requires="x14">
            <control shapeId="2057" r:id="rId5" name="Option Button 9">
              <controlPr defaultSize="0" autoFill="0" autoLine="0" autoPict="0">
                <anchor moveWithCells="1">
                  <from>
                    <xdr:col>5</xdr:col>
                    <xdr:colOff>0</xdr:colOff>
                    <xdr:row>22</xdr:row>
                    <xdr:rowOff>0</xdr:rowOff>
                  </from>
                  <to>
                    <xdr:col>5</xdr:col>
                    <xdr:colOff>1047750</xdr:colOff>
                    <xdr:row>23</xdr:row>
                    <xdr:rowOff>28575</xdr:rowOff>
                  </to>
                </anchor>
              </controlPr>
            </control>
          </mc:Choice>
        </mc:AlternateContent>
        <mc:AlternateContent xmlns:mc="http://schemas.openxmlformats.org/markup-compatibility/2006">
          <mc:Choice Requires="x14">
            <control shapeId="2058" r:id="rId6" name="Option Button 10">
              <controlPr defaultSize="0" autoFill="0" autoLine="0" autoPict="0">
                <anchor moveWithCells="1">
                  <from>
                    <xdr:col>5</xdr:col>
                    <xdr:colOff>0</xdr:colOff>
                    <xdr:row>23</xdr:row>
                    <xdr:rowOff>0</xdr:rowOff>
                  </from>
                  <to>
                    <xdr:col>5</xdr:col>
                    <xdr:colOff>1047750</xdr:colOff>
                    <xdr:row>24</xdr:row>
                    <xdr:rowOff>28575</xdr:rowOff>
                  </to>
                </anchor>
              </controlPr>
            </control>
          </mc:Choice>
        </mc:AlternateContent>
        <mc:AlternateContent xmlns:mc="http://schemas.openxmlformats.org/markup-compatibility/2006">
          <mc:Choice Requires="x14">
            <control shapeId="2059" r:id="rId7" name="Option Button 11">
              <controlPr defaultSize="0" autoFill="0" autoLine="0" autoPict="0">
                <anchor moveWithCells="1">
                  <from>
                    <xdr:col>5</xdr:col>
                    <xdr:colOff>0</xdr:colOff>
                    <xdr:row>24</xdr:row>
                    <xdr:rowOff>0</xdr:rowOff>
                  </from>
                  <to>
                    <xdr:col>5</xdr:col>
                    <xdr:colOff>1047750</xdr:colOff>
                    <xdr:row>25</xdr:row>
                    <xdr:rowOff>28575</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100-000000000000}">
          <x14:formula1>
            <xm:f>'DATA VALIDATION'!$I$27:$I$38</xm:f>
          </x14:formula1>
          <xm:sqref>B4</xm:sqref>
        </x14:dataValidation>
      </x14:dataValidations>
    </ext>
  </extLs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3:U114"/>
  <sheetViews>
    <sheetView showGridLines="0" topLeftCell="A16" workbookViewId="0">
      <selection activeCell="I28" sqref="I28"/>
    </sheetView>
  </sheetViews>
  <sheetFormatPr defaultColWidth="9.140625" defaultRowHeight="15" x14ac:dyDescent="0.25"/>
  <cols>
    <col min="2" max="2" width="17.85546875" bestFit="1" customWidth="1"/>
    <col min="3" max="3" width="11.42578125" bestFit="1" customWidth="1"/>
    <col min="5" max="5" width="11.42578125" bestFit="1" customWidth="1"/>
    <col min="6" max="6" width="5" bestFit="1" customWidth="1"/>
    <col min="7" max="8" width="16" bestFit="1" customWidth="1"/>
    <col min="9" max="9" width="22.140625" bestFit="1" customWidth="1"/>
    <col min="10" max="10" width="17.7109375" customWidth="1"/>
    <col min="11" max="11" width="15.85546875" bestFit="1" customWidth="1"/>
    <col min="12" max="12" width="16" bestFit="1" customWidth="1"/>
    <col min="13" max="13" width="12.7109375" bestFit="1" customWidth="1"/>
    <col min="15" max="15" width="62" bestFit="1" customWidth="1"/>
    <col min="21" max="21" width="26.7109375" style="21" customWidth="1"/>
  </cols>
  <sheetData>
    <row r="3" spans="2:21" ht="15.75" thickBot="1" x14ac:dyDescent="0.3"/>
    <row r="4" spans="2:21" ht="28.5" thickBot="1" x14ac:dyDescent="0.3">
      <c r="U4" s="12" t="s">
        <v>11</v>
      </c>
    </row>
    <row r="5" spans="2:21" x14ac:dyDescent="0.25">
      <c r="B5" s="73" t="s">
        <v>77</v>
      </c>
      <c r="C5" s="73"/>
      <c r="D5" s="19"/>
      <c r="E5" s="20">
        <v>41640</v>
      </c>
      <c r="H5" s="18">
        <v>3</v>
      </c>
      <c r="I5" s="9"/>
      <c r="J5" s="9"/>
      <c r="K5" s="9"/>
      <c r="L5" s="9"/>
      <c r="M5" s="9"/>
      <c r="U5" s="36">
        <v>42736</v>
      </c>
    </row>
    <row r="6" spans="2:21" ht="45" x14ac:dyDescent="0.25">
      <c r="B6" s="32" t="s">
        <v>0</v>
      </c>
      <c r="C6" s="32">
        <v>15</v>
      </c>
      <c r="D6" s="21"/>
      <c r="E6" s="22">
        <v>44196</v>
      </c>
      <c r="H6" s="28" t="s">
        <v>12</v>
      </c>
      <c r="I6" s="26" t="s">
        <v>28</v>
      </c>
      <c r="J6" s="27" t="s">
        <v>30</v>
      </c>
      <c r="K6" s="27" t="s">
        <v>31</v>
      </c>
      <c r="L6" s="27" t="s">
        <v>32</v>
      </c>
      <c r="M6" s="27" t="s">
        <v>33</v>
      </c>
      <c r="O6" s="31" t="s">
        <v>44</v>
      </c>
      <c r="P6" s="31" t="s">
        <v>45</v>
      </c>
      <c r="U6" s="36">
        <v>42744</v>
      </c>
    </row>
    <row r="7" spans="2:21" x14ac:dyDescent="0.25">
      <c r="B7" s="32" t="s">
        <v>2</v>
      </c>
      <c r="C7" s="32">
        <v>3</v>
      </c>
      <c r="D7" s="21"/>
      <c r="E7" s="23"/>
      <c r="H7" s="18" t="str">
        <f>IF($H$5=1,INDEX($L$27:$L$38,1,0),IF($H$5=2,INDEX($L$27:$L$38,4,0),IF($H$5=3,INDEX($L$27:$L$38,7,0),IF($H$5=4,INDEX($L$27:$L$38,10,0)))))</f>
        <v>Julio 2022</v>
      </c>
      <c r="I7" s="18">
        <f>VLOOKUP($H7,TRANSPARENCIA!$B$5:$G$17,2,FALSE)</f>
        <v>3</v>
      </c>
      <c r="J7" s="18">
        <f>VLOOKUP($H7,TRANSPARENCIA!$B$5:$G$17,3,FALSE)</f>
        <v>1</v>
      </c>
      <c r="K7" s="18">
        <f>VLOOKUP($H7,TRANSPARENCIA!$B$5:$G$17,4,FALSE)</f>
        <v>1</v>
      </c>
      <c r="L7" s="18">
        <f>VLOOKUP($H7,TRANSPARENCIA!$B$5:$G$17,5,FALSE)</f>
        <v>0</v>
      </c>
      <c r="M7" s="18">
        <f>VLOOKUP($H7,TRANSPARENCIA!$B$5:$G$17,6,FALSE)</f>
        <v>1</v>
      </c>
      <c r="O7" s="13" t="s">
        <v>2</v>
      </c>
      <c r="P7" s="13" t="s">
        <v>65</v>
      </c>
      <c r="U7" s="36">
        <v>42756</v>
      </c>
    </row>
    <row r="8" spans="2:21" x14ac:dyDescent="0.25">
      <c r="B8" s="32" t="s">
        <v>13</v>
      </c>
      <c r="C8" s="32">
        <v>3</v>
      </c>
      <c r="D8" s="21"/>
      <c r="E8" s="23"/>
      <c r="H8" s="18" t="str">
        <f>IF($H$5=1,INDEX($L$27:$L$38,2,0),IF($H$5=2,INDEX($L$27:$L$38,5,0),IF($H$5=3,INDEX($L$27:$L$38,8,0),IF($H$5=4,INDEX($L$27:$L$38,11,0)))))</f>
        <v>Agosto 2022</v>
      </c>
      <c r="I8" s="18">
        <f>VLOOKUP($H8,TRANSPARENCIA!$B$5:$G$17,2,FALSE)</f>
        <v>4</v>
      </c>
      <c r="J8" s="18">
        <f>VLOOKUP($H8,TRANSPARENCIA!$B$5:$G$17,3,FALSE)</f>
        <v>2</v>
      </c>
      <c r="K8" s="18">
        <f>VLOOKUP($H8,TRANSPARENCIA!$B$5:$G$17,4,FALSE)</f>
        <v>0</v>
      </c>
      <c r="L8" s="18">
        <f>VLOOKUP($H8,TRANSPARENCIA!$B$5:$G$17,5,FALSE)</f>
        <v>1</v>
      </c>
      <c r="M8" s="18">
        <f>VLOOKUP($H8,TRANSPARENCIA!$B$5:$G$17,6,FALSE)</f>
        <v>1</v>
      </c>
      <c r="O8" s="13" t="s">
        <v>0</v>
      </c>
      <c r="P8" s="13" t="s">
        <v>42</v>
      </c>
      <c r="U8" s="36">
        <v>42765</v>
      </c>
    </row>
    <row r="9" spans="2:21" x14ac:dyDescent="0.25">
      <c r="B9" s="32" t="s">
        <v>3</v>
      </c>
      <c r="C9" s="32">
        <v>5</v>
      </c>
      <c r="D9" s="21"/>
      <c r="E9" s="23"/>
      <c r="H9" s="18" t="str">
        <f>IF($H$5=1,INDEX($L$27:$L$38,3,0),IF($H$5=2,INDEX($L$27:$L$38,6,0),IF($H$5=3,INDEX($L$27:$L$38,9,0),IF($H$5=4,INDEX($L$27:$L$38,12,0)))))</f>
        <v>Septiembre 2022</v>
      </c>
      <c r="I9" s="18">
        <f>VLOOKUP($H9,TRANSPARENCIA!$B$5:$G$17,2,FALSE)</f>
        <v>18</v>
      </c>
      <c r="J9" s="18">
        <f>VLOOKUP($H9,TRANSPARENCIA!$B$5:$G$17,3,FALSE)</f>
        <v>2</v>
      </c>
      <c r="K9" s="18">
        <f>VLOOKUP($H9,TRANSPARENCIA!$B$5:$G$17,4,FALSE)</f>
        <v>8</v>
      </c>
      <c r="L9" s="18">
        <f>VLOOKUP($H9,TRANSPARENCIA!$B$5:$G$17,5,FALSE)</f>
        <v>8</v>
      </c>
      <c r="M9" s="18">
        <f>VLOOKUP($H9,TRANSPARENCIA!$B$5:$G$17,6,FALSE)</f>
        <v>1</v>
      </c>
      <c r="O9" s="13" t="s">
        <v>1</v>
      </c>
      <c r="P9" s="13" t="s">
        <v>43</v>
      </c>
      <c r="U9" s="36">
        <v>42762</v>
      </c>
    </row>
    <row r="10" spans="2:21" x14ac:dyDescent="0.25">
      <c r="B10" s="32" t="s">
        <v>83</v>
      </c>
      <c r="C10" s="32">
        <v>5</v>
      </c>
      <c r="D10" s="21"/>
      <c r="E10" s="23"/>
      <c r="H10" s="18" t="str">
        <f>IF(TRANSPARENCIA!$F$23=TRUE,TRANSPARENCIA!B9,"")</f>
        <v/>
      </c>
      <c r="I10" s="18" t="str">
        <f>+IF(TRANSPARENCIA!$F$23=TRUE,TRANSPARENCIA!C9,"")</f>
        <v/>
      </c>
      <c r="J10" s="18" t="str">
        <f>+IF(TRANSPARENCIA!$F$23=TRUE,TRANSPARENCIA!D9,"")</f>
        <v/>
      </c>
      <c r="K10" s="18" t="str">
        <f>+IF(TRANSPARENCIA!$F$23=TRUE,TRANSPARENCIA!E9,"")</f>
        <v/>
      </c>
      <c r="L10" s="18" t="str">
        <f>+IF(TRANSPARENCIA!$F$23=TRUE,TRANSPARENCIA!F9,"")</f>
        <v/>
      </c>
      <c r="M10" s="18" t="str">
        <f>+IF(TRANSPARENCIA!$F$23=TRUE,TRANSPARENCIA!G9,"")</f>
        <v/>
      </c>
      <c r="O10" s="13" t="s">
        <v>3</v>
      </c>
      <c r="P10" s="13" t="s">
        <v>43</v>
      </c>
      <c r="U10" s="36">
        <v>42838</v>
      </c>
    </row>
    <row r="11" spans="2:21" x14ac:dyDescent="0.25">
      <c r="B11" s="32" t="s">
        <v>46</v>
      </c>
      <c r="C11" s="32">
        <v>5</v>
      </c>
      <c r="D11" s="21"/>
      <c r="E11" s="23"/>
      <c r="O11" s="13" t="s">
        <v>41</v>
      </c>
      <c r="P11" s="13" t="s">
        <v>42</v>
      </c>
      <c r="U11" s="36">
        <v>42839</v>
      </c>
    </row>
    <row r="12" spans="2:21" x14ac:dyDescent="0.25">
      <c r="B12" s="32" t="s">
        <v>75</v>
      </c>
      <c r="C12" s="32">
        <v>5</v>
      </c>
      <c r="D12" s="21"/>
      <c r="E12" s="23"/>
      <c r="U12" s="36">
        <v>42856</v>
      </c>
    </row>
    <row r="13" spans="2:21" x14ac:dyDescent="0.25">
      <c r="B13" s="32" t="s">
        <v>69</v>
      </c>
      <c r="C13" s="32">
        <v>5</v>
      </c>
      <c r="D13" s="24"/>
      <c r="E13" s="25"/>
      <c r="U13" s="36">
        <v>42901</v>
      </c>
    </row>
    <row r="14" spans="2:21" x14ac:dyDescent="0.25">
      <c r="B14" s="32" t="s">
        <v>66</v>
      </c>
      <c r="C14" s="32">
        <v>5</v>
      </c>
      <c r="D14" s="21"/>
      <c r="E14" s="21"/>
      <c r="U14" s="36"/>
    </row>
    <row r="15" spans="2:21" x14ac:dyDescent="0.25">
      <c r="B15" s="32" t="s">
        <v>71</v>
      </c>
      <c r="C15" s="32">
        <v>5</v>
      </c>
      <c r="D15" s="21"/>
      <c r="E15" s="21"/>
      <c r="U15" s="36"/>
    </row>
    <row r="16" spans="2:21" x14ac:dyDescent="0.25">
      <c r="B16" s="32" t="s">
        <v>72</v>
      </c>
      <c r="C16" s="32">
        <v>5</v>
      </c>
      <c r="D16" s="21"/>
      <c r="E16" s="21"/>
      <c r="U16" s="36"/>
    </row>
    <row r="17" spans="2:21" x14ac:dyDescent="0.25">
      <c r="B17" s="32" t="s">
        <v>70</v>
      </c>
      <c r="C17" s="32">
        <v>5</v>
      </c>
      <c r="D17" s="21"/>
      <c r="E17" s="21"/>
      <c r="U17" s="36"/>
    </row>
    <row r="18" spans="2:21" x14ac:dyDescent="0.25">
      <c r="B18" s="32" t="s">
        <v>73</v>
      </c>
      <c r="C18" s="32">
        <v>5</v>
      </c>
      <c r="D18" s="21"/>
      <c r="E18" s="21"/>
      <c r="U18" s="36"/>
    </row>
    <row r="19" spans="2:21" x14ac:dyDescent="0.25">
      <c r="B19" s="32" t="s">
        <v>68</v>
      </c>
      <c r="C19" s="32">
        <v>5</v>
      </c>
      <c r="D19" s="21"/>
      <c r="E19" s="21"/>
      <c r="U19" s="36"/>
    </row>
    <row r="20" spans="2:21" x14ac:dyDescent="0.25">
      <c r="B20" s="32" t="s">
        <v>67</v>
      </c>
      <c r="C20" s="32">
        <v>5</v>
      </c>
      <c r="U20" s="36">
        <v>42963</v>
      </c>
    </row>
    <row r="21" spans="2:21" x14ac:dyDescent="0.25">
      <c r="B21" s="32" t="s">
        <v>76</v>
      </c>
      <c r="C21" s="32">
        <v>5</v>
      </c>
      <c r="U21" s="36">
        <v>43002</v>
      </c>
    </row>
    <row r="22" spans="2:21" x14ac:dyDescent="0.25">
      <c r="B22" s="32" t="s">
        <v>74</v>
      </c>
      <c r="C22" s="32">
        <v>5</v>
      </c>
      <c r="U22" s="36">
        <v>43045</v>
      </c>
    </row>
    <row r="23" spans="2:21" x14ac:dyDescent="0.25">
      <c r="U23" s="36">
        <v>43094</v>
      </c>
    </row>
    <row r="24" spans="2:21" x14ac:dyDescent="0.25">
      <c r="B24" t="s">
        <v>9</v>
      </c>
      <c r="U24" s="36">
        <v>43102</v>
      </c>
    </row>
    <row r="25" spans="2:21" x14ac:dyDescent="0.25">
      <c r="B25" s="1">
        <v>41760</v>
      </c>
      <c r="C25" t="s">
        <v>10</v>
      </c>
      <c r="L25">
        <f>+TRANSPARENCIA!B4</f>
        <v>2022</v>
      </c>
      <c r="O25" s="38" t="s">
        <v>78</v>
      </c>
      <c r="U25" s="36">
        <v>43106</v>
      </c>
    </row>
    <row r="26" spans="2:21" x14ac:dyDescent="0.25">
      <c r="E26" s="8" t="s">
        <v>35</v>
      </c>
      <c r="F26" s="8" t="s">
        <v>36</v>
      </c>
      <c r="G26" s="8" t="s">
        <v>37</v>
      </c>
      <c r="I26" s="8" t="s">
        <v>36</v>
      </c>
      <c r="O26" s="5" t="s">
        <v>51</v>
      </c>
      <c r="U26" s="36">
        <v>43121</v>
      </c>
    </row>
    <row r="27" spans="2:21" x14ac:dyDescent="0.25">
      <c r="E27" t="s">
        <v>14</v>
      </c>
      <c r="F27">
        <v>2014</v>
      </c>
      <c r="G27" t="str">
        <f>E27&amp;" "&amp;F27</f>
        <v>Enero  2014</v>
      </c>
      <c r="I27">
        <v>2014</v>
      </c>
      <c r="L27" t="str">
        <f>+E27&amp;" "&amp;$L$25</f>
        <v>Enero  2022</v>
      </c>
      <c r="O27" s="5" t="s">
        <v>52</v>
      </c>
      <c r="U27" s="36">
        <v>43129</v>
      </c>
    </row>
    <row r="28" spans="2:21" x14ac:dyDescent="0.25">
      <c r="B28">
        <v>1</v>
      </c>
      <c r="C28" t="s">
        <v>14</v>
      </c>
      <c r="E28" t="s">
        <v>15</v>
      </c>
      <c r="F28">
        <v>2014</v>
      </c>
      <c r="G28" t="str">
        <f t="shared" ref="G28:G91" si="0">E28&amp;" "&amp;F28</f>
        <v>Febrero 2014</v>
      </c>
      <c r="I28">
        <v>2015</v>
      </c>
      <c r="L28" t="str">
        <f t="shared" ref="L28:L38" si="1">+E28&amp;" "&amp;$L$25</f>
        <v>Febrero 2022</v>
      </c>
      <c r="O28" s="5" t="s">
        <v>64</v>
      </c>
      <c r="U28" s="36">
        <v>43158</v>
      </c>
    </row>
    <row r="29" spans="2:21" x14ac:dyDescent="0.25">
      <c r="B29">
        <v>2</v>
      </c>
      <c r="C29" t="s">
        <v>15</v>
      </c>
      <c r="E29" t="s">
        <v>16</v>
      </c>
      <c r="F29">
        <v>2014</v>
      </c>
      <c r="G29" t="str">
        <f t="shared" si="0"/>
        <v>Marzo 2014</v>
      </c>
      <c r="I29">
        <v>2016</v>
      </c>
      <c r="L29" t="str">
        <f t="shared" si="1"/>
        <v>Marzo 2022</v>
      </c>
      <c r="O29" s="5" t="s">
        <v>53</v>
      </c>
      <c r="U29" s="36">
        <v>43188</v>
      </c>
    </row>
    <row r="30" spans="2:21" x14ac:dyDescent="0.25">
      <c r="B30">
        <v>3</v>
      </c>
      <c r="C30" t="s">
        <v>16</v>
      </c>
      <c r="E30" t="s">
        <v>17</v>
      </c>
      <c r="F30">
        <v>2014</v>
      </c>
      <c r="G30" t="str">
        <f t="shared" si="0"/>
        <v>Abril 2014</v>
      </c>
      <c r="I30">
        <v>2017</v>
      </c>
      <c r="L30" t="str">
        <f t="shared" si="1"/>
        <v>Abril 2022</v>
      </c>
      <c r="O30" s="5" t="s">
        <v>54</v>
      </c>
      <c r="U30" s="36">
        <v>43189</v>
      </c>
    </row>
    <row r="31" spans="2:21" x14ac:dyDescent="0.25">
      <c r="B31">
        <v>4</v>
      </c>
      <c r="C31" t="s">
        <v>17</v>
      </c>
      <c r="E31" t="s">
        <v>18</v>
      </c>
      <c r="F31">
        <v>2014</v>
      </c>
      <c r="G31" t="str">
        <f t="shared" si="0"/>
        <v>Mayo 2014</v>
      </c>
      <c r="I31">
        <v>2018</v>
      </c>
      <c r="L31" t="str">
        <f t="shared" si="1"/>
        <v>Mayo 2022</v>
      </c>
      <c r="O31" s="30" t="s">
        <v>55</v>
      </c>
      <c r="U31" s="36">
        <v>43220</v>
      </c>
    </row>
    <row r="32" spans="2:21" x14ac:dyDescent="0.25">
      <c r="B32">
        <v>5</v>
      </c>
      <c r="C32" t="s">
        <v>18</v>
      </c>
      <c r="E32" t="s">
        <v>19</v>
      </c>
      <c r="F32">
        <v>2014</v>
      </c>
      <c r="G32" t="str">
        <f t="shared" si="0"/>
        <v>Junio 2014</v>
      </c>
      <c r="I32">
        <v>2019</v>
      </c>
      <c r="L32" t="str">
        <f t="shared" si="1"/>
        <v>Junio 2022</v>
      </c>
      <c r="O32" s="5" t="s">
        <v>59</v>
      </c>
      <c r="U32" s="36">
        <v>43251</v>
      </c>
    </row>
    <row r="33" spans="2:21" x14ac:dyDescent="0.25">
      <c r="B33">
        <v>6</v>
      </c>
      <c r="C33" t="s">
        <v>19</v>
      </c>
      <c r="E33" t="s">
        <v>20</v>
      </c>
      <c r="F33">
        <v>2014</v>
      </c>
      <c r="G33" t="str">
        <f t="shared" si="0"/>
        <v>Julio 2014</v>
      </c>
      <c r="I33">
        <v>2020</v>
      </c>
      <c r="L33" t="str">
        <f t="shared" si="1"/>
        <v>Julio 2022</v>
      </c>
      <c r="O33" s="5" t="s">
        <v>56</v>
      </c>
      <c r="R33" s="35" t="s">
        <v>50</v>
      </c>
      <c r="U33" s="36">
        <v>43328</v>
      </c>
    </row>
    <row r="34" spans="2:21" x14ac:dyDescent="0.25">
      <c r="B34">
        <v>7</v>
      </c>
      <c r="C34" t="s">
        <v>20</v>
      </c>
      <c r="E34" t="s">
        <v>21</v>
      </c>
      <c r="F34">
        <v>2014</v>
      </c>
      <c r="G34" t="str">
        <f t="shared" si="0"/>
        <v>Agosto 2014</v>
      </c>
      <c r="I34">
        <v>2021</v>
      </c>
      <c r="L34" t="str">
        <f t="shared" si="1"/>
        <v>Agosto 2022</v>
      </c>
      <c r="O34" s="5" t="s">
        <v>57</v>
      </c>
      <c r="R34" s="5" t="s">
        <v>51</v>
      </c>
      <c r="U34" s="37">
        <v>43367</v>
      </c>
    </row>
    <row r="35" spans="2:21" x14ac:dyDescent="0.25">
      <c r="B35">
        <v>8</v>
      </c>
      <c r="C35" t="s">
        <v>21</v>
      </c>
      <c r="E35" t="s">
        <v>22</v>
      </c>
      <c r="F35">
        <v>2014</v>
      </c>
      <c r="G35" t="str">
        <f t="shared" si="0"/>
        <v>Septiembre 2014</v>
      </c>
      <c r="I35">
        <v>2022</v>
      </c>
      <c r="L35" t="str">
        <f t="shared" si="1"/>
        <v>Septiembre 2022</v>
      </c>
      <c r="O35" s="5" t="s">
        <v>58</v>
      </c>
      <c r="R35" s="5" t="s">
        <v>52</v>
      </c>
      <c r="U35" s="36">
        <v>43409</v>
      </c>
    </row>
    <row r="36" spans="2:21" x14ac:dyDescent="0.25">
      <c r="B36">
        <v>9</v>
      </c>
      <c r="C36" t="s">
        <v>22</v>
      </c>
      <c r="E36" t="s">
        <v>23</v>
      </c>
      <c r="F36">
        <v>2014</v>
      </c>
      <c r="G36" t="str">
        <f t="shared" si="0"/>
        <v>Octubre 2014</v>
      </c>
      <c r="I36">
        <v>2023</v>
      </c>
      <c r="L36" t="str">
        <f t="shared" si="1"/>
        <v>Octubre 2022</v>
      </c>
      <c r="O36" s="5" t="s">
        <v>60</v>
      </c>
      <c r="R36" s="5" t="s">
        <v>64</v>
      </c>
      <c r="U36" s="36">
        <v>43458</v>
      </c>
    </row>
    <row r="37" spans="2:21" x14ac:dyDescent="0.25">
      <c r="B37">
        <v>10</v>
      </c>
      <c r="C37" t="s">
        <v>23</v>
      </c>
      <c r="E37" t="s">
        <v>24</v>
      </c>
      <c r="F37">
        <v>2014</v>
      </c>
      <c r="G37" t="str">
        <f t="shared" si="0"/>
        <v>Noviembre 2014</v>
      </c>
      <c r="I37">
        <v>2024</v>
      </c>
      <c r="L37" t="str">
        <f t="shared" si="1"/>
        <v>Noviembre 2022</v>
      </c>
      <c r="O37" s="5" t="s">
        <v>61</v>
      </c>
      <c r="R37" s="5" t="s">
        <v>53</v>
      </c>
      <c r="U37" s="36">
        <v>43459</v>
      </c>
    </row>
    <row r="38" spans="2:21" x14ac:dyDescent="0.25">
      <c r="B38">
        <v>11</v>
      </c>
      <c r="C38" t="s">
        <v>24</v>
      </c>
      <c r="E38" t="s">
        <v>25</v>
      </c>
      <c r="F38">
        <v>2014</v>
      </c>
      <c r="G38" t="str">
        <f t="shared" si="0"/>
        <v>Diciembre 2014</v>
      </c>
      <c r="I38">
        <v>2025</v>
      </c>
      <c r="L38" t="str">
        <f t="shared" si="1"/>
        <v>Diciembre 2022</v>
      </c>
      <c r="O38" s="5" t="s">
        <v>62</v>
      </c>
      <c r="R38" s="5" t="s">
        <v>54</v>
      </c>
      <c r="U38" s="36">
        <v>43465</v>
      </c>
    </row>
    <row r="39" spans="2:21" x14ac:dyDescent="0.25">
      <c r="B39">
        <v>12</v>
      </c>
      <c r="C39" t="s">
        <v>25</v>
      </c>
      <c r="E39" t="s">
        <v>14</v>
      </c>
      <c r="F39">
        <v>2015</v>
      </c>
      <c r="G39" t="str">
        <f t="shared" si="0"/>
        <v>Enero  2015</v>
      </c>
      <c r="O39" t="s">
        <v>63</v>
      </c>
      <c r="R39" s="34"/>
      <c r="U39" s="36">
        <v>43466</v>
      </c>
    </row>
    <row r="40" spans="2:21" x14ac:dyDescent="0.25">
      <c r="E40" t="s">
        <v>15</v>
      </c>
      <c r="F40">
        <v>2015</v>
      </c>
      <c r="G40" t="str">
        <f t="shared" si="0"/>
        <v>Febrero 2015</v>
      </c>
      <c r="O40" s="5" t="s">
        <v>79</v>
      </c>
      <c r="R40" s="30" t="s">
        <v>48</v>
      </c>
      <c r="U40" s="36">
        <v>43471</v>
      </c>
    </row>
    <row r="41" spans="2:21" x14ac:dyDescent="0.25">
      <c r="E41" t="s">
        <v>16</v>
      </c>
      <c r="F41">
        <v>2015</v>
      </c>
      <c r="G41" t="str">
        <f t="shared" si="0"/>
        <v>Marzo 2015</v>
      </c>
      <c r="R41" s="30" t="s">
        <v>55</v>
      </c>
      <c r="U41" s="36">
        <v>43486</v>
      </c>
    </row>
    <row r="42" spans="2:21" x14ac:dyDescent="0.25">
      <c r="E42" t="s">
        <v>17</v>
      </c>
      <c r="F42">
        <v>2015</v>
      </c>
      <c r="G42" t="str">
        <f t="shared" si="0"/>
        <v>Abril 2015</v>
      </c>
      <c r="O42" s="21"/>
      <c r="R42" s="5" t="s">
        <v>59</v>
      </c>
      <c r="U42" s="36">
        <v>43491</v>
      </c>
    </row>
    <row r="43" spans="2:21" x14ac:dyDescent="0.25">
      <c r="E43" t="s">
        <v>18</v>
      </c>
      <c r="F43">
        <v>2015</v>
      </c>
      <c r="G43" t="str">
        <f t="shared" si="0"/>
        <v>Mayo 2015</v>
      </c>
      <c r="O43" s="38" t="s">
        <v>82</v>
      </c>
      <c r="R43" s="5" t="s">
        <v>56</v>
      </c>
      <c r="U43" s="36"/>
    </row>
    <row r="44" spans="2:21" x14ac:dyDescent="0.25">
      <c r="E44" t="s">
        <v>19</v>
      </c>
      <c r="F44">
        <v>2015</v>
      </c>
      <c r="G44" t="str">
        <f t="shared" si="0"/>
        <v>Junio 2015</v>
      </c>
      <c r="O44" s="21" t="s">
        <v>80</v>
      </c>
      <c r="R44" s="5" t="s">
        <v>57</v>
      </c>
      <c r="U44" s="36"/>
    </row>
    <row r="45" spans="2:21" x14ac:dyDescent="0.25">
      <c r="E45" t="s">
        <v>20</v>
      </c>
      <c r="F45">
        <v>2015</v>
      </c>
      <c r="G45" t="str">
        <f t="shared" si="0"/>
        <v>Julio 2015</v>
      </c>
      <c r="O45" t="s">
        <v>13</v>
      </c>
      <c r="R45" s="5" t="s">
        <v>58</v>
      </c>
      <c r="U45" s="36"/>
    </row>
    <row r="46" spans="2:21" x14ac:dyDescent="0.25">
      <c r="E46" t="s">
        <v>21</v>
      </c>
      <c r="F46">
        <v>2015</v>
      </c>
      <c r="G46" t="str">
        <f t="shared" si="0"/>
        <v>Agosto 2015</v>
      </c>
      <c r="O46" t="s">
        <v>81</v>
      </c>
      <c r="R46" s="5"/>
      <c r="U46" s="36"/>
    </row>
    <row r="47" spans="2:21" x14ac:dyDescent="0.25">
      <c r="E47" t="s">
        <v>22</v>
      </c>
      <c r="F47">
        <v>2015</v>
      </c>
      <c r="G47" t="str">
        <f t="shared" si="0"/>
        <v>Septiembre 2015</v>
      </c>
      <c r="O47" t="s">
        <v>4</v>
      </c>
      <c r="R47" s="5" t="s">
        <v>49</v>
      </c>
      <c r="U47" s="36"/>
    </row>
    <row r="48" spans="2:21" x14ac:dyDescent="0.25">
      <c r="E48" t="s">
        <v>23</v>
      </c>
      <c r="F48">
        <v>2015</v>
      </c>
      <c r="G48" t="str">
        <f t="shared" si="0"/>
        <v>Octubre 2015</v>
      </c>
      <c r="R48" s="5" t="s">
        <v>60</v>
      </c>
      <c r="U48" s="36"/>
    </row>
    <row r="49" spans="5:18" x14ac:dyDescent="0.25">
      <c r="E49" t="s">
        <v>24</v>
      </c>
      <c r="F49">
        <v>2015</v>
      </c>
      <c r="G49" t="str">
        <f t="shared" si="0"/>
        <v>Noviembre 2015</v>
      </c>
      <c r="R49" s="5" t="s">
        <v>61</v>
      </c>
    </row>
    <row r="50" spans="5:18" x14ac:dyDescent="0.25">
      <c r="E50" t="s">
        <v>25</v>
      </c>
      <c r="F50">
        <v>2015</v>
      </c>
      <c r="G50" t="str">
        <f t="shared" si="0"/>
        <v>Diciembre 2015</v>
      </c>
      <c r="R50" s="5" t="s">
        <v>62</v>
      </c>
    </row>
    <row r="51" spans="5:18" x14ac:dyDescent="0.25">
      <c r="E51" t="s">
        <v>14</v>
      </c>
      <c r="F51">
        <v>2016</v>
      </c>
      <c r="G51" t="str">
        <f t="shared" si="0"/>
        <v>Enero  2016</v>
      </c>
      <c r="R51" t="s">
        <v>63</v>
      </c>
    </row>
    <row r="52" spans="5:18" x14ac:dyDescent="0.25">
      <c r="E52" t="s">
        <v>15</v>
      </c>
      <c r="F52">
        <v>2016</v>
      </c>
      <c r="G52" t="str">
        <f t="shared" si="0"/>
        <v>Febrero 2016</v>
      </c>
    </row>
    <row r="53" spans="5:18" x14ac:dyDescent="0.25">
      <c r="E53" t="s">
        <v>16</v>
      </c>
      <c r="F53">
        <v>2016</v>
      </c>
      <c r="G53" t="str">
        <f t="shared" si="0"/>
        <v>Marzo 2016</v>
      </c>
    </row>
    <row r="54" spans="5:18" x14ac:dyDescent="0.25">
      <c r="E54" t="s">
        <v>17</v>
      </c>
      <c r="F54">
        <v>2016</v>
      </c>
      <c r="G54" t="str">
        <f t="shared" si="0"/>
        <v>Abril 2016</v>
      </c>
    </row>
    <row r="55" spans="5:18" x14ac:dyDescent="0.25">
      <c r="E55" t="s">
        <v>18</v>
      </c>
      <c r="F55">
        <v>2016</v>
      </c>
      <c r="G55" t="str">
        <f t="shared" si="0"/>
        <v>Mayo 2016</v>
      </c>
    </row>
    <row r="56" spans="5:18" x14ac:dyDescent="0.25">
      <c r="E56" t="s">
        <v>19</v>
      </c>
      <c r="F56">
        <v>2016</v>
      </c>
      <c r="G56" t="str">
        <f t="shared" si="0"/>
        <v>Junio 2016</v>
      </c>
    </row>
    <row r="57" spans="5:18" x14ac:dyDescent="0.25">
      <c r="E57" t="s">
        <v>20</v>
      </c>
      <c r="F57">
        <v>2016</v>
      </c>
      <c r="G57" t="str">
        <f t="shared" si="0"/>
        <v>Julio 2016</v>
      </c>
    </row>
    <row r="58" spans="5:18" x14ac:dyDescent="0.25">
      <c r="E58" t="s">
        <v>21</v>
      </c>
      <c r="F58">
        <v>2016</v>
      </c>
      <c r="G58" t="str">
        <f t="shared" si="0"/>
        <v>Agosto 2016</v>
      </c>
    </row>
    <row r="59" spans="5:18" x14ac:dyDescent="0.25">
      <c r="E59" t="s">
        <v>22</v>
      </c>
      <c r="F59">
        <v>2016</v>
      </c>
      <c r="G59" t="str">
        <f t="shared" si="0"/>
        <v>Septiembre 2016</v>
      </c>
    </row>
    <row r="60" spans="5:18" x14ac:dyDescent="0.25">
      <c r="E60" t="s">
        <v>23</v>
      </c>
      <c r="F60">
        <v>2016</v>
      </c>
      <c r="G60" t="str">
        <f t="shared" si="0"/>
        <v>Octubre 2016</v>
      </c>
    </row>
    <row r="61" spans="5:18" x14ac:dyDescent="0.25">
      <c r="E61" t="s">
        <v>24</v>
      </c>
      <c r="F61">
        <v>2016</v>
      </c>
      <c r="G61" t="str">
        <f t="shared" si="0"/>
        <v>Noviembre 2016</v>
      </c>
    </row>
    <row r="62" spans="5:18" x14ac:dyDescent="0.25">
      <c r="E62" t="s">
        <v>25</v>
      </c>
      <c r="F62">
        <v>2016</v>
      </c>
      <c r="G62" t="str">
        <f t="shared" si="0"/>
        <v>Diciembre 2016</v>
      </c>
    </row>
    <row r="63" spans="5:18" x14ac:dyDescent="0.25">
      <c r="E63" t="s">
        <v>14</v>
      </c>
      <c r="F63">
        <v>2017</v>
      </c>
      <c r="G63" t="str">
        <f t="shared" si="0"/>
        <v>Enero  2017</v>
      </c>
    </row>
    <row r="64" spans="5:18" x14ac:dyDescent="0.25">
      <c r="E64" t="s">
        <v>15</v>
      </c>
      <c r="F64">
        <v>2017</v>
      </c>
      <c r="G64" t="str">
        <f t="shared" si="0"/>
        <v>Febrero 2017</v>
      </c>
    </row>
    <row r="65" spans="5:7" x14ac:dyDescent="0.25">
      <c r="E65" t="s">
        <v>16</v>
      </c>
      <c r="F65">
        <v>2017</v>
      </c>
      <c r="G65" t="str">
        <f t="shared" si="0"/>
        <v>Marzo 2017</v>
      </c>
    </row>
    <row r="66" spans="5:7" x14ac:dyDescent="0.25">
      <c r="E66" t="s">
        <v>17</v>
      </c>
      <c r="F66">
        <v>2017</v>
      </c>
      <c r="G66" t="str">
        <f t="shared" si="0"/>
        <v>Abril 2017</v>
      </c>
    </row>
    <row r="67" spans="5:7" x14ac:dyDescent="0.25">
      <c r="E67" t="s">
        <v>18</v>
      </c>
      <c r="F67">
        <v>2017</v>
      </c>
      <c r="G67" t="str">
        <f t="shared" si="0"/>
        <v>Mayo 2017</v>
      </c>
    </row>
    <row r="68" spans="5:7" x14ac:dyDescent="0.25">
      <c r="E68" t="s">
        <v>19</v>
      </c>
      <c r="F68">
        <v>2017</v>
      </c>
      <c r="G68" t="str">
        <f t="shared" si="0"/>
        <v>Junio 2017</v>
      </c>
    </row>
    <row r="69" spans="5:7" x14ac:dyDescent="0.25">
      <c r="E69" t="s">
        <v>20</v>
      </c>
      <c r="F69">
        <v>2017</v>
      </c>
      <c r="G69" t="str">
        <f t="shared" si="0"/>
        <v>Julio 2017</v>
      </c>
    </row>
    <row r="70" spans="5:7" x14ac:dyDescent="0.25">
      <c r="E70" t="s">
        <v>21</v>
      </c>
      <c r="F70">
        <v>2017</v>
      </c>
      <c r="G70" t="str">
        <f t="shared" si="0"/>
        <v>Agosto 2017</v>
      </c>
    </row>
    <row r="71" spans="5:7" x14ac:dyDescent="0.25">
      <c r="E71" t="s">
        <v>22</v>
      </c>
      <c r="F71">
        <v>2017</v>
      </c>
      <c r="G71" t="str">
        <f t="shared" si="0"/>
        <v>Septiembre 2017</v>
      </c>
    </row>
    <row r="72" spans="5:7" x14ac:dyDescent="0.25">
      <c r="E72" t="s">
        <v>23</v>
      </c>
      <c r="F72">
        <v>2017</v>
      </c>
      <c r="G72" t="str">
        <f t="shared" si="0"/>
        <v>Octubre 2017</v>
      </c>
    </row>
    <row r="73" spans="5:7" x14ac:dyDescent="0.25">
      <c r="E73" t="s">
        <v>24</v>
      </c>
      <c r="F73">
        <v>2017</v>
      </c>
      <c r="G73" t="str">
        <f t="shared" si="0"/>
        <v>Noviembre 2017</v>
      </c>
    </row>
    <row r="74" spans="5:7" x14ac:dyDescent="0.25">
      <c r="E74" t="s">
        <v>25</v>
      </c>
      <c r="F74">
        <v>2017</v>
      </c>
      <c r="G74" t="str">
        <f t="shared" si="0"/>
        <v>Diciembre 2017</v>
      </c>
    </row>
    <row r="75" spans="5:7" x14ac:dyDescent="0.25">
      <c r="E75" t="s">
        <v>14</v>
      </c>
      <c r="F75">
        <v>2018</v>
      </c>
      <c r="G75" t="str">
        <f t="shared" si="0"/>
        <v>Enero  2018</v>
      </c>
    </row>
    <row r="76" spans="5:7" x14ac:dyDescent="0.25">
      <c r="E76" t="s">
        <v>15</v>
      </c>
      <c r="F76">
        <v>2018</v>
      </c>
      <c r="G76" t="str">
        <f t="shared" si="0"/>
        <v>Febrero 2018</v>
      </c>
    </row>
    <row r="77" spans="5:7" x14ac:dyDescent="0.25">
      <c r="E77" t="s">
        <v>16</v>
      </c>
      <c r="F77">
        <v>2018</v>
      </c>
      <c r="G77" t="str">
        <f t="shared" si="0"/>
        <v>Marzo 2018</v>
      </c>
    </row>
    <row r="78" spans="5:7" x14ac:dyDescent="0.25">
      <c r="E78" t="s">
        <v>17</v>
      </c>
      <c r="F78">
        <v>2018</v>
      </c>
      <c r="G78" t="str">
        <f t="shared" si="0"/>
        <v>Abril 2018</v>
      </c>
    </row>
    <row r="79" spans="5:7" x14ac:dyDescent="0.25">
      <c r="E79" t="s">
        <v>18</v>
      </c>
      <c r="F79">
        <v>2018</v>
      </c>
      <c r="G79" t="str">
        <f t="shared" si="0"/>
        <v>Mayo 2018</v>
      </c>
    </row>
    <row r="80" spans="5:7" x14ac:dyDescent="0.25">
      <c r="E80" t="s">
        <v>19</v>
      </c>
      <c r="F80">
        <v>2018</v>
      </c>
      <c r="G80" t="str">
        <f t="shared" si="0"/>
        <v>Junio 2018</v>
      </c>
    </row>
    <row r="81" spans="5:7" x14ac:dyDescent="0.25">
      <c r="E81" t="s">
        <v>20</v>
      </c>
      <c r="F81">
        <v>2018</v>
      </c>
      <c r="G81" t="str">
        <f t="shared" si="0"/>
        <v>Julio 2018</v>
      </c>
    </row>
    <row r="82" spans="5:7" x14ac:dyDescent="0.25">
      <c r="E82" t="s">
        <v>21</v>
      </c>
      <c r="F82">
        <v>2018</v>
      </c>
      <c r="G82" t="str">
        <f t="shared" si="0"/>
        <v>Agosto 2018</v>
      </c>
    </row>
    <row r="83" spans="5:7" x14ac:dyDescent="0.25">
      <c r="E83" t="s">
        <v>22</v>
      </c>
      <c r="F83">
        <v>2018</v>
      </c>
      <c r="G83" t="str">
        <f t="shared" si="0"/>
        <v>Septiembre 2018</v>
      </c>
    </row>
    <row r="84" spans="5:7" x14ac:dyDescent="0.25">
      <c r="E84" t="s">
        <v>23</v>
      </c>
      <c r="F84">
        <v>2018</v>
      </c>
      <c r="G84" t="str">
        <f t="shared" si="0"/>
        <v>Octubre 2018</v>
      </c>
    </row>
    <row r="85" spans="5:7" x14ac:dyDescent="0.25">
      <c r="E85" t="s">
        <v>24</v>
      </c>
      <c r="F85">
        <v>2018</v>
      </c>
      <c r="G85" t="str">
        <f t="shared" si="0"/>
        <v>Noviembre 2018</v>
      </c>
    </row>
    <row r="86" spans="5:7" x14ac:dyDescent="0.25">
      <c r="E86" t="s">
        <v>25</v>
      </c>
      <c r="F86">
        <v>2018</v>
      </c>
      <c r="G86" t="str">
        <f t="shared" si="0"/>
        <v>Diciembre 2018</v>
      </c>
    </row>
    <row r="87" spans="5:7" x14ac:dyDescent="0.25">
      <c r="E87" t="s">
        <v>14</v>
      </c>
      <c r="F87">
        <v>2019</v>
      </c>
      <c r="G87" t="str">
        <f t="shared" si="0"/>
        <v>Enero  2019</v>
      </c>
    </row>
    <row r="88" spans="5:7" x14ac:dyDescent="0.25">
      <c r="E88" t="s">
        <v>15</v>
      </c>
      <c r="F88">
        <v>2019</v>
      </c>
      <c r="G88" t="str">
        <f t="shared" si="0"/>
        <v>Febrero 2019</v>
      </c>
    </row>
    <row r="89" spans="5:7" x14ac:dyDescent="0.25">
      <c r="E89" t="s">
        <v>16</v>
      </c>
      <c r="F89">
        <v>2019</v>
      </c>
      <c r="G89" t="str">
        <f t="shared" si="0"/>
        <v>Marzo 2019</v>
      </c>
    </row>
    <row r="90" spans="5:7" x14ac:dyDescent="0.25">
      <c r="E90" t="s">
        <v>17</v>
      </c>
      <c r="F90">
        <v>2019</v>
      </c>
      <c r="G90" t="str">
        <f t="shared" si="0"/>
        <v>Abril 2019</v>
      </c>
    </row>
    <row r="91" spans="5:7" x14ac:dyDescent="0.25">
      <c r="E91" t="s">
        <v>18</v>
      </c>
      <c r="F91">
        <v>2019</v>
      </c>
      <c r="G91" t="str">
        <f t="shared" si="0"/>
        <v>Mayo 2019</v>
      </c>
    </row>
    <row r="92" spans="5:7" x14ac:dyDescent="0.25">
      <c r="E92" t="s">
        <v>19</v>
      </c>
      <c r="F92">
        <v>2019</v>
      </c>
      <c r="G92" t="str">
        <f t="shared" ref="G92:G110" si="2">E92&amp;" "&amp;F92</f>
        <v>Junio 2019</v>
      </c>
    </row>
    <row r="93" spans="5:7" x14ac:dyDescent="0.25">
      <c r="E93" t="s">
        <v>20</v>
      </c>
      <c r="F93">
        <v>2019</v>
      </c>
      <c r="G93" t="str">
        <f t="shared" si="2"/>
        <v>Julio 2019</v>
      </c>
    </row>
    <row r="94" spans="5:7" x14ac:dyDescent="0.25">
      <c r="E94" t="s">
        <v>21</v>
      </c>
      <c r="F94">
        <v>2019</v>
      </c>
      <c r="G94" t="str">
        <f t="shared" si="2"/>
        <v>Agosto 2019</v>
      </c>
    </row>
    <row r="95" spans="5:7" x14ac:dyDescent="0.25">
      <c r="E95" t="s">
        <v>22</v>
      </c>
      <c r="F95">
        <v>2019</v>
      </c>
      <c r="G95" t="str">
        <f t="shared" si="2"/>
        <v>Septiembre 2019</v>
      </c>
    </row>
    <row r="96" spans="5:7" x14ac:dyDescent="0.25">
      <c r="E96" t="s">
        <v>23</v>
      </c>
      <c r="F96">
        <v>2019</v>
      </c>
      <c r="G96" t="str">
        <f t="shared" si="2"/>
        <v>Octubre 2019</v>
      </c>
    </row>
    <row r="97" spans="5:7" x14ac:dyDescent="0.25">
      <c r="E97" t="s">
        <v>24</v>
      </c>
      <c r="F97">
        <v>2019</v>
      </c>
      <c r="G97" t="str">
        <f t="shared" si="2"/>
        <v>Noviembre 2019</v>
      </c>
    </row>
    <row r="98" spans="5:7" x14ac:dyDescent="0.25">
      <c r="E98" t="s">
        <v>25</v>
      </c>
      <c r="F98">
        <v>2019</v>
      </c>
      <c r="G98" t="str">
        <f t="shared" si="2"/>
        <v>Diciembre 2019</v>
      </c>
    </row>
    <row r="99" spans="5:7" x14ac:dyDescent="0.25">
      <c r="E99" t="s">
        <v>14</v>
      </c>
      <c r="F99">
        <v>2020</v>
      </c>
      <c r="G99" t="str">
        <f t="shared" si="2"/>
        <v>Enero  2020</v>
      </c>
    </row>
    <row r="100" spans="5:7" x14ac:dyDescent="0.25">
      <c r="E100" t="s">
        <v>15</v>
      </c>
      <c r="F100">
        <v>2020</v>
      </c>
      <c r="G100" t="str">
        <f t="shared" si="2"/>
        <v>Febrero 2020</v>
      </c>
    </row>
    <row r="101" spans="5:7" x14ac:dyDescent="0.25">
      <c r="E101" t="s">
        <v>16</v>
      </c>
      <c r="F101">
        <v>2020</v>
      </c>
      <c r="G101" t="str">
        <f t="shared" si="2"/>
        <v>Marzo 2020</v>
      </c>
    </row>
    <row r="102" spans="5:7" x14ac:dyDescent="0.25">
      <c r="E102" t="s">
        <v>17</v>
      </c>
      <c r="F102">
        <v>2020</v>
      </c>
      <c r="G102" t="str">
        <f t="shared" si="2"/>
        <v>Abril 2020</v>
      </c>
    </row>
    <row r="103" spans="5:7" x14ac:dyDescent="0.25">
      <c r="E103" t="s">
        <v>18</v>
      </c>
      <c r="F103">
        <v>2020</v>
      </c>
      <c r="G103" t="str">
        <f t="shared" si="2"/>
        <v>Mayo 2020</v>
      </c>
    </row>
    <row r="104" spans="5:7" x14ac:dyDescent="0.25">
      <c r="E104" t="s">
        <v>19</v>
      </c>
      <c r="F104">
        <v>2020</v>
      </c>
      <c r="G104" t="str">
        <f t="shared" si="2"/>
        <v>Junio 2020</v>
      </c>
    </row>
    <row r="105" spans="5:7" x14ac:dyDescent="0.25">
      <c r="E105" t="s">
        <v>20</v>
      </c>
      <c r="F105">
        <v>2020</v>
      </c>
      <c r="G105" t="str">
        <f t="shared" si="2"/>
        <v>Julio 2020</v>
      </c>
    </row>
    <row r="106" spans="5:7" x14ac:dyDescent="0.25">
      <c r="E106" t="s">
        <v>21</v>
      </c>
      <c r="F106">
        <v>2020</v>
      </c>
      <c r="G106" t="str">
        <f t="shared" si="2"/>
        <v>Agosto 2020</v>
      </c>
    </row>
    <row r="107" spans="5:7" x14ac:dyDescent="0.25">
      <c r="E107" t="s">
        <v>22</v>
      </c>
      <c r="F107">
        <v>2020</v>
      </c>
      <c r="G107" t="str">
        <f t="shared" si="2"/>
        <v>Septiembre 2020</v>
      </c>
    </row>
    <row r="108" spans="5:7" x14ac:dyDescent="0.25">
      <c r="E108" t="s">
        <v>23</v>
      </c>
      <c r="F108">
        <v>2020</v>
      </c>
      <c r="G108" t="str">
        <f t="shared" si="2"/>
        <v>Octubre 2020</v>
      </c>
    </row>
    <row r="109" spans="5:7" x14ac:dyDescent="0.25">
      <c r="E109" t="s">
        <v>24</v>
      </c>
      <c r="F109">
        <v>2020</v>
      </c>
      <c r="G109" t="str">
        <f t="shared" si="2"/>
        <v>Noviembre 2020</v>
      </c>
    </row>
    <row r="110" spans="5:7" x14ac:dyDescent="0.25">
      <c r="E110" t="s">
        <v>25</v>
      </c>
      <c r="F110">
        <v>2020</v>
      </c>
      <c r="G110" t="str">
        <f t="shared" si="2"/>
        <v>Diciembre 2020</v>
      </c>
    </row>
    <row r="114" ht="15.75" customHeight="1" x14ac:dyDescent="0.25"/>
  </sheetData>
  <sortState xmlns:xlrd2="http://schemas.microsoft.com/office/spreadsheetml/2017/richdata2" ref="B6:C22">
    <sortCondition ref="B12"/>
  </sortState>
  <mergeCells count="1">
    <mergeCell ref="B5:C5"/>
  </mergeCells>
  <dataValidations count="1">
    <dataValidation type="date" allowBlank="1" showInputMessage="1" showErrorMessage="1" errorTitle="Solamente Fechas" error="(MES/DIA/AÑO)" sqref="U5:U35 U37:U48" xr:uid="{00000000-0002-0000-0200-000000000000}">
      <formula1>$E$5</formula1>
      <formula2>$E$6</formula2>
    </dataValidation>
  </dataValidations>
  <pageMargins left="0.7" right="0.7" top="0.75" bottom="0.75" header="0.3" footer="0.3"/>
  <legacy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3:K27"/>
  <sheetViews>
    <sheetView workbookViewId="0">
      <selection activeCell="A10" sqref="A10"/>
    </sheetView>
  </sheetViews>
  <sheetFormatPr defaultColWidth="9.140625" defaultRowHeight="15" x14ac:dyDescent="0.25"/>
  <cols>
    <col min="1" max="1" width="26.140625" customWidth="1"/>
    <col min="2" max="2" width="16.28515625" bestFit="1" customWidth="1"/>
    <col min="3" max="3" width="8.5703125" bestFit="1" customWidth="1"/>
    <col min="4" max="4" width="14.7109375" bestFit="1" customWidth="1"/>
    <col min="5" max="5" width="8.28515625" bestFit="1" customWidth="1"/>
    <col min="6" max="6" width="5.85546875" bestFit="1" customWidth="1"/>
    <col min="7" max="7" width="10.85546875" bestFit="1" customWidth="1"/>
    <col min="8" max="8" width="14" bestFit="1" customWidth="1"/>
    <col min="9" max="9" width="10.42578125" bestFit="1" customWidth="1"/>
    <col min="10" max="10" width="13.5703125" bestFit="1" customWidth="1"/>
    <col min="11" max="11" width="11.28515625" bestFit="1" customWidth="1"/>
    <col min="12" max="12" width="22.28515625" customWidth="1"/>
    <col min="13" max="13" width="11.28515625" customWidth="1"/>
    <col min="14" max="14" width="30" bestFit="1" customWidth="1"/>
    <col min="15" max="15" width="31.140625" bestFit="1" customWidth="1"/>
    <col min="16" max="16" width="24.85546875" bestFit="1" customWidth="1"/>
  </cols>
  <sheetData>
    <row r="3" spans="1:11" x14ac:dyDescent="0.25">
      <c r="A3" s="2" t="s">
        <v>8</v>
      </c>
      <c r="B3" s="2" t="s">
        <v>7</v>
      </c>
    </row>
    <row r="4" spans="1:11" x14ac:dyDescent="0.25">
      <c r="B4" t="s">
        <v>26</v>
      </c>
      <c r="D4" t="s">
        <v>39</v>
      </c>
      <c r="E4" t="s">
        <v>84</v>
      </c>
      <c r="F4" t="s">
        <v>85</v>
      </c>
      <c r="G4" t="s">
        <v>93</v>
      </c>
      <c r="H4" t="s">
        <v>97</v>
      </c>
      <c r="I4" t="s">
        <v>94</v>
      </c>
      <c r="J4" t="s">
        <v>98</v>
      </c>
      <c r="K4" t="s">
        <v>6</v>
      </c>
    </row>
    <row r="5" spans="1:11" x14ac:dyDescent="0.25">
      <c r="A5" s="2" t="s">
        <v>5</v>
      </c>
      <c r="B5" t="s">
        <v>4</v>
      </c>
      <c r="C5" t="s">
        <v>13</v>
      </c>
      <c r="E5" t="s">
        <v>4</v>
      </c>
      <c r="G5" t="s">
        <v>4</v>
      </c>
      <c r="I5" t="s">
        <v>4</v>
      </c>
    </row>
    <row r="6" spans="1:11" x14ac:dyDescent="0.25">
      <c r="A6" s="6" t="s">
        <v>95</v>
      </c>
      <c r="B6" s="3"/>
      <c r="C6" s="3"/>
      <c r="D6" s="3"/>
      <c r="E6" s="3"/>
      <c r="F6" s="3"/>
      <c r="G6" s="3"/>
      <c r="H6" s="3"/>
      <c r="I6" s="3"/>
      <c r="J6" s="3"/>
      <c r="K6" s="3"/>
    </row>
    <row r="7" spans="1:11" x14ac:dyDescent="0.25">
      <c r="A7" s="4"/>
      <c r="B7" s="3"/>
      <c r="C7" s="3">
        <v>11</v>
      </c>
      <c r="D7" s="3">
        <v>11</v>
      </c>
      <c r="E7" s="3"/>
      <c r="F7" s="3"/>
      <c r="G7" s="3"/>
      <c r="H7" s="3"/>
      <c r="I7" s="3"/>
      <c r="J7" s="3"/>
      <c r="K7" s="3">
        <v>11</v>
      </c>
    </row>
    <row r="8" spans="1:11" x14ac:dyDescent="0.25">
      <c r="A8" s="4" t="s">
        <v>30</v>
      </c>
      <c r="B8" s="3">
        <v>6</v>
      </c>
      <c r="C8" s="3"/>
      <c r="D8" s="3">
        <v>6</v>
      </c>
      <c r="E8" s="3"/>
      <c r="F8" s="3"/>
      <c r="G8" s="3"/>
      <c r="H8" s="3"/>
      <c r="I8" s="3"/>
      <c r="J8" s="3"/>
      <c r="K8" s="3">
        <v>6</v>
      </c>
    </row>
    <row r="9" spans="1:11" x14ac:dyDescent="0.25">
      <c r="A9" s="4" t="s">
        <v>47</v>
      </c>
      <c r="B9" s="3">
        <v>12</v>
      </c>
      <c r="C9" s="3"/>
      <c r="D9" s="3">
        <v>12</v>
      </c>
      <c r="E9" s="3"/>
      <c r="F9" s="3"/>
      <c r="G9" s="3">
        <v>1</v>
      </c>
      <c r="H9" s="3">
        <v>1</v>
      </c>
      <c r="I9" s="3">
        <v>1</v>
      </c>
      <c r="J9" s="3">
        <v>1</v>
      </c>
      <c r="K9" s="3">
        <v>14</v>
      </c>
    </row>
    <row r="10" spans="1:11" x14ac:dyDescent="0.25">
      <c r="A10" s="6" t="s">
        <v>96</v>
      </c>
      <c r="B10" s="3">
        <v>18</v>
      </c>
      <c r="C10" s="3">
        <v>11</v>
      </c>
      <c r="D10" s="3">
        <v>29</v>
      </c>
      <c r="E10" s="3"/>
      <c r="F10" s="3"/>
      <c r="G10" s="3">
        <v>1</v>
      </c>
      <c r="H10" s="3">
        <v>1</v>
      </c>
      <c r="I10" s="3">
        <v>1</v>
      </c>
      <c r="J10" s="3">
        <v>1</v>
      </c>
      <c r="K10" s="3">
        <v>31</v>
      </c>
    </row>
    <row r="11" spans="1:11" x14ac:dyDescent="0.25">
      <c r="A11" s="6" t="s">
        <v>86</v>
      </c>
      <c r="B11" s="3"/>
      <c r="C11" s="3"/>
      <c r="D11" s="3"/>
      <c r="E11" s="3"/>
      <c r="F11" s="3"/>
      <c r="G11" s="3"/>
      <c r="H11" s="3"/>
      <c r="I11" s="3"/>
      <c r="J11" s="3"/>
      <c r="K11" s="3"/>
    </row>
    <row r="12" spans="1:11" x14ac:dyDescent="0.25">
      <c r="A12" s="4"/>
      <c r="B12" s="3"/>
      <c r="C12" s="3">
        <v>2</v>
      </c>
      <c r="D12" s="3">
        <v>2</v>
      </c>
      <c r="E12" s="3"/>
      <c r="F12" s="3"/>
      <c r="G12" s="3"/>
      <c r="H12" s="3"/>
      <c r="I12" s="3"/>
      <c r="J12" s="3"/>
      <c r="K12" s="3">
        <v>2</v>
      </c>
    </row>
    <row r="13" spans="1:11" x14ac:dyDescent="0.25">
      <c r="A13" s="4" t="s">
        <v>30</v>
      </c>
      <c r="B13" s="3">
        <v>2</v>
      </c>
      <c r="C13" s="3"/>
      <c r="D13" s="3">
        <v>2</v>
      </c>
      <c r="E13" s="3"/>
      <c r="F13" s="3"/>
      <c r="G13" s="3"/>
      <c r="H13" s="3"/>
      <c r="I13" s="3"/>
      <c r="J13" s="3"/>
      <c r="K13" s="3">
        <v>2</v>
      </c>
    </row>
    <row r="14" spans="1:11" x14ac:dyDescent="0.25">
      <c r="A14" s="4" t="s">
        <v>47</v>
      </c>
      <c r="B14" s="3">
        <v>2</v>
      </c>
      <c r="C14" s="3"/>
      <c r="D14" s="3">
        <v>2</v>
      </c>
      <c r="E14" s="3"/>
      <c r="F14" s="3"/>
      <c r="G14" s="3"/>
      <c r="H14" s="3"/>
      <c r="I14" s="3"/>
      <c r="J14" s="3"/>
      <c r="K14" s="3">
        <v>2</v>
      </c>
    </row>
    <row r="15" spans="1:11" x14ac:dyDescent="0.25">
      <c r="A15" s="6" t="s">
        <v>87</v>
      </c>
      <c r="B15" s="3">
        <v>4</v>
      </c>
      <c r="C15" s="3">
        <v>2</v>
      </c>
      <c r="D15" s="3">
        <v>6</v>
      </c>
      <c r="E15" s="3"/>
      <c r="F15" s="3"/>
      <c r="G15" s="3"/>
      <c r="H15" s="3"/>
      <c r="I15" s="3"/>
      <c r="J15" s="3"/>
      <c r="K15" s="3">
        <v>6</v>
      </c>
    </row>
    <row r="16" spans="1:11" x14ac:dyDescent="0.25">
      <c r="A16" s="6" t="s">
        <v>88</v>
      </c>
      <c r="B16" s="3"/>
      <c r="C16" s="3"/>
      <c r="D16" s="3"/>
      <c r="E16" s="3"/>
      <c r="F16" s="3"/>
      <c r="G16" s="3"/>
      <c r="H16" s="3"/>
      <c r="I16" s="3"/>
      <c r="J16" s="3"/>
      <c r="K16" s="3"/>
    </row>
    <row r="17" spans="1:11" x14ac:dyDescent="0.25">
      <c r="A17" s="4"/>
      <c r="B17" s="3"/>
      <c r="C17" s="3">
        <v>1</v>
      </c>
      <c r="D17" s="3">
        <v>1</v>
      </c>
      <c r="E17" s="3"/>
      <c r="F17" s="3"/>
      <c r="G17" s="3"/>
      <c r="H17" s="3"/>
      <c r="I17" s="3"/>
      <c r="J17" s="3"/>
      <c r="K17" s="3">
        <v>1</v>
      </c>
    </row>
    <row r="18" spans="1:11" x14ac:dyDescent="0.25">
      <c r="A18" s="4" t="s">
        <v>30</v>
      </c>
      <c r="B18" s="3">
        <v>2</v>
      </c>
      <c r="C18" s="3"/>
      <c r="D18" s="3">
        <v>2</v>
      </c>
      <c r="E18" s="3"/>
      <c r="F18" s="3"/>
      <c r="G18" s="3"/>
      <c r="H18" s="3"/>
      <c r="I18" s="3"/>
      <c r="J18" s="3"/>
      <c r="K18" s="3">
        <v>2</v>
      </c>
    </row>
    <row r="19" spans="1:11" x14ac:dyDescent="0.25">
      <c r="A19" s="4" t="s">
        <v>47</v>
      </c>
      <c r="B19" s="3">
        <v>4</v>
      </c>
      <c r="C19" s="3"/>
      <c r="D19" s="3">
        <v>4</v>
      </c>
      <c r="E19" s="3"/>
      <c r="F19" s="3"/>
      <c r="G19" s="3"/>
      <c r="H19" s="3"/>
      <c r="I19" s="3"/>
      <c r="J19" s="3"/>
      <c r="K19" s="3">
        <v>4</v>
      </c>
    </row>
    <row r="20" spans="1:11" x14ac:dyDescent="0.25">
      <c r="A20" s="4" t="s">
        <v>89</v>
      </c>
      <c r="B20" s="3"/>
      <c r="C20" s="3"/>
      <c r="D20" s="3"/>
      <c r="E20" s="3">
        <v>1</v>
      </c>
      <c r="F20" s="3">
        <v>1</v>
      </c>
      <c r="G20" s="3"/>
      <c r="H20" s="3"/>
      <c r="I20" s="3"/>
      <c r="J20" s="3"/>
      <c r="K20" s="3">
        <v>1</v>
      </c>
    </row>
    <row r="21" spans="1:11" x14ac:dyDescent="0.25">
      <c r="A21" s="6" t="s">
        <v>90</v>
      </c>
      <c r="B21" s="3">
        <v>6</v>
      </c>
      <c r="C21" s="3">
        <v>1</v>
      </c>
      <c r="D21" s="3">
        <v>7</v>
      </c>
      <c r="E21" s="3">
        <v>1</v>
      </c>
      <c r="F21" s="3">
        <v>1</v>
      </c>
      <c r="G21" s="3"/>
      <c r="H21" s="3"/>
      <c r="I21" s="3"/>
      <c r="J21" s="3"/>
      <c r="K21" s="3">
        <v>8</v>
      </c>
    </row>
    <row r="22" spans="1:11" x14ac:dyDescent="0.25">
      <c r="A22" s="6" t="s">
        <v>91</v>
      </c>
      <c r="B22" s="3"/>
      <c r="C22" s="3"/>
      <c r="D22" s="3"/>
      <c r="E22" s="3"/>
      <c r="F22" s="3"/>
      <c r="G22" s="3"/>
      <c r="H22" s="3"/>
      <c r="I22" s="3"/>
      <c r="J22" s="3"/>
      <c r="K22" s="3"/>
    </row>
    <row r="23" spans="1:11" x14ac:dyDescent="0.25">
      <c r="A23" s="4"/>
      <c r="B23" s="3"/>
      <c r="C23" s="3">
        <v>1</v>
      </c>
      <c r="D23" s="3">
        <v>1</v>
      </c>
      <c r="E23" s="3"/>
      <c r="F23" s="3"/>
      <c r="G23" s="3"/>
      <c r="H23" s="3"/>
      <c r="I23" s="3"/>
      <c r="J23" s="3"/>
      <c r="K23" s="3">
        <v>1</v>
      </c>
    </row>
    <row r="24" spans="1:11" x14ac:dyDescent="0.25">
      <c r="A24" s="4" t="s">
        <v>30</v>
      </c>
      <c r="B24" s="3">
        <v>6</v>
      </c>
      <c r="C24" s="3"/>
      <c r="D24" s="3">
        <v>6</v>
      </c>
      <c r="E24" s="3"/>
      <c r="F24" s="3"/>
      <c r="G24" s="3"/>
      <c r="H24" s="3"/>
      <c r="I24" s="3"/>
      <c r="J24" s="3"/>
      <c r="K24" s="3">
        <v>6</v>
      </c>
    </row>
    <row r="25" spans="1:11" x14ac:dyDescent="0.25">
      <c r="A25" s="4" t="s">
        <v>47</v>
      </c>
      <c r="B25" s="3">
        <v>2</v>
      </c>
      <c r="C25" s="3"/>
      <c r="D25" s="3">
        <v>2</v>
      </c>
      <c r="E25" s="3"/>
      <c r="F25" s="3"/>
      <c r="G25" s="3"/>
      <c r="H25" s="3"/>
      <c r="I25" s="3"/>
      <c r="J25" s="3"/>
      <c r="K25" s="3">
        <v>2</v>
      </c>
    </row>
    <row r="26" spans="1:11" x14ac:dyDescent="0.25">
      <c r="A26" s="6" t="s">
        <v>92</v>
      </c>
      <c r="B26" s="3">
        <v>8</v>
      </c>
      <c r="C26" s="3">
        <v>1</v>
      </c>
      <c r="D26" s="3">
        <v>9</v>
      </c>
      <c r="E26" s="3"/>
      <c r="F26" s="3"/>
      <c r="G26" s="3"/>
      <c r="H26" s="3"/>
      <c r="I26" s="3"/>
      <c r="J26" s="3"/>
      <c r="K26" s="3">
        <v>9</v>
      </c>
    </row>
    <row r="27" spans="1:11" x14ac:dyDescent="0.25">
      <c r="A27" s="6" t="s">
        <v>6</v>
      </c>
      <c r="B27" s="3">
        <v>36</v>
      </c>
      <c r="C27" s="3">
        <v>15</v>
      </c>
      <c r="D27" s="3">
        <v>51</v>
      </c>
      <c r="E27" s="3">
        <v>1</v>
      </c>
      <c r="F27" s="3">
        <v>1</v>
      </c>
      <c r="G27" s="3">
        <v>1</v>
      </c>
      <c r="H27" s="3">
        <v>1</v>
      </c>
      <c r="I27" s="3">
        <v>1</v>
      </c>
      <c r="J27" s="3">
        <v>1</v>
      </c>
      <c r="K27" s="3">
        <v>54</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4:F27"/>
  <sheetViews>
    <sheetView workbookViewId="0">
      <selection activeCell="E14" sqref="E14"/>
    </sheetView>
  </sheetViews>
  <sheetFormatPr defaultColWidth="9.140625" defaultRowHeight="15" x14ac:dyDescent="0.25"/>
  <cols>
    <col min="1" max="1" width="26.140625" customWidth="1"/>
    <col min="2" max="2" width="16.28515625" bestFit="1" customWidth="1"/>
    <col min="3" max="3" width="2" bestFit="1" customWidth="1"/>
    <col min="4" max="4" width="9" bestFit="1" customWidth="1"/>
    <col min="5" max="5" width="8.5703125" bestFit="1" customWidth="1"/>
    <col min="6" max="6" width="11.28515625" customWidth="1"/>
    <col min="7" max="7" width="12.140625" customWidth="1"/>
    <col min="8" max="8" width="15.28515625" customWidth="1"/>
    <col min="9" max="9" width="11.28515625" customWidth="1"/>
    <col min="10" max="10" width="10.28515625" bestFit="1" customWidth="1"/>
    <col min="11" max="11" width="18.42578125" bestFit="1" customWidth="1"/>
    <col min="12" max="12" width="11.28515625" bestFit="1" customWidth="1"/>
  </cols>
  <sheetData>
    <row r="4" spans="1:6" x14ac:dyDescent="0.25">
      <c r="A4" s="2" t="s">
        <v>8</v>
      </c>
      <c r="B4" s="2" t="s">
        <v>7</v>
      </c>
    </row>
    <row r="5" spans="1:6" x14ac:dyDescent="0.25">
      <c r="A5" s="2" t="s">
        <v>5</v>
      </c>
      <c r="B5" t="s">
        <v>26</v>
      </c>
      <c r="D5" t="s">
        <v>93</v>
      </c>
      <c r="E5" t="s">
        <v>94</v>
      </c>
      <c r="F5" t="s">
        <v>6</v>
      </c>
    </row>
    <row r="6" spans="1:6" x14ac:dyDescent="0.25">
      <c r="A6" s="6" t="s">
        <v>95</v>
      </c>
      <c r="B6" s="3"/>
      <c r="C6" s="3"/>
      <c r="D6" s="3"/>
      <c r="E6" s="3"/>
      <c r="F6" s="3"/>
    </row>
    <row r="7" spans="1:6" x14ac:dyDescent="0.25">
      <c r="A7" s="4" t="s">
        <v>0</v>
      </c>
      <c r="B7" s="3"/>
      <c r="C7" s="3"/>
      <c r="D7" s="3"/>
      <c r="E7" s="3"/>
      <c r="F7" s="3"/>
    </row>
    <row r="8" spans="1:6" x14ac:dyDescent="0.25">
      <c r="A8" s="7" t="s">
        <v>4</v>
      </c>
      <c r="B8" s="3">
        <v>18</v>
      </c>
      <c r="C8" s="3"/>
      <c r="D8" s="3">
        <v>1</v>
      </c>
      <c r="E8" s="3">
        <v>1</v>
      </c>
      <c r="F8" s="3">
        <v>20</v>
      </c>
    </row>
    <row r="9" spans="1:6" x14ac:dyDescent="0.25">
      <c r="A9" s="7" t="s">
        <v>13</v>
      </c>
      <c r="B9" s="3">
        <v>1</v>
      </c>
      <c r="C9" s="3"/>
      <c r="D9" s="3"/>
      <c r="E9" s="3"/>
      <c r="F9" s="3">
        <v>1</v>
      </c>
    </row>
    <row r="10" spans="1:6" x14ac:dyDescent="0.25">
      <c r="A10" s="4" t="s">
        <v>38</v>
      </c>
      <c r="B10" s="3">
        <v>19</v>
      </c>
      <c r="C10" s="3"/>
      <c r="D10" s="3">
        <v>1</v>
      </c>
      <c r="E10" s="3">
        <v>1</v>
      </c>
      <c r="F10" s="3">
        <v>21</v>
      </c>
    </row>
    <row r="11" spans="1:6" x14ac:dyDescent="0.25">
      <c r="A11" s="6" t="s">
        <v>96</v>
      </c>
      <c r="B11" s="3">
        <v>19</v>
      </c>
      <c r="C11" s="3"/>
      <c r="D11" s="3">
        <v>1</v>
      </c>
      <c r="E11" s="3">
        <v>1</v>
      </c>
      <c r="F11" s="3">
        <v>21</v>
      </c>
    </row>
    <row r="12" spans="1:6" x14ac:dyDescent="0.25">
      <c r="A12" s="6" t="s">
        <v>86</v>
      </c>
      <c r="B12" s="3"/>
      <c r="C12" s="3"/>
      <c r="D12" s="3"/>
      <c r="E12" s="3"/>
      <c r="F12" s="3"/>
    </row>
    <row r="13" spans="1:6" x14ac:dyDescent="0.25">
      <c r="A13" s="4" t="s">
        <v>0</v>
      </c>
      <c r="B13" s="3"/>
      <c r="C13" s="3"/>
      <c r="D13" s="3"/>
      <c r="E13" s="3"/>
      <c r="F13" s="3"/>
    </row>
    <row r="14" spans="1:6" x14ac:dyDescent="0.25">
      <c r="A14" s="7" t="s">
        <v>4</v>
      </c>
      <c r="B14" s="3">
        <v>4</v>
      </c>
      <c r="C14" s="3"/>
      <c r="D14" s="3"/>
      <c r="E14" s="3"/>
      <c r="F14" s="3">
        <v>4</v>
      </c>
    </row>
    <row r="15" spans="1:6" x14ac:dyDescent="0.25">
      <c r="A15" s="4" t="s">
        <v>38</v>
      </c>
      <c r="B15" s="3">
        <v>4</v>
      </c>
      <c r="C15" s="3"/>
      <c r="D15" s="3"/>
      <c r="E15" s="3"/>
      <c r="F15" s="3">
        <v>4</v>
      </c>
    </row>
    <row r="16" spans="1:6" x14ac:dyDescent="0.25">
      <c r="A16" s="6" t="s">
        <v>87</v>
      </c>
      <c r="B16" s="3">
        <v>4</v>
      </c>
      <c r="C16" s="3"/>
      <c r="D16" s="3"/>
      <c r="E16" s="3"/>
      <c r="F16" s="3">
        <v>4</v>
      </c>
    </row>
    <row r="17" spans="1:6" x14ac:dyDescent="0.25">
      <c r="A17" s="6" t="s">
        <v>88</v>
      </c>
      <c r="B17" s="3"/>
      <c r="C17" s="3"/>
      <c r="D17" s="3"/>
      <c r="E17" s="3"/>
      <c r="F17" s="3"/>
    </row>
    <row r="18" spans="1:6" x14ac:dyDescent="0.25">
      <c r="A18" s="4" t="s">
        <v>0</v>
      </c>
      <c r="B18" s="3"/>
      <c r="C18" s="3"/>
      <c r="D18" s="3"/>
      <c r="E18" s="3"/>
      <c r="F18" s="3"/>
    </row>
    <row r="19" spans="1:6" x14ac:dyDescent="0.25">
      <c r="A19" s="7" t="s">
        <v>4</v>
      </c>
      <c r="B19" s="3">
        <v>6</v>
      </c>
      <c r="C19" s="3">
        <v>1</v>
      </c>
      <c r="D19" s="3"/>
      <c r="E19" s="3"/>
      <c r="F19" s="3">
        <v>7</v>
      </c>
    </row>
    <row r="20" spans="1:6" x14ac:dyDescent="0.25">
      <c r="A20" s="4" t="s">
        <v>38</v>
      </c>
      <c r="B20" s="3">
        <v>6</v>
      </c>
      <c r="C20" s="3">
        <v>1</v>
      </c>
      <c r="D20" s="3"/>
      <c r="E20" s="3"/>
      <c r="F20" s="3">
        <v>7</v>
      </c>
    </row>
    <row r="21" spans="1:6" x14ac:dyDescent="0.25">
      <c r="A21" s="6" t="s">
        <v>90</v>
      </c>
      <c r="B21" s="3">
        <v>6</v>
      </c>
      <c r="C21" s="3">
        <v>1</v>
      </c>
      <c r="D21" s="3"/>
      <c r="E21" s="3"/>
      <c r="F21" s="3">
        <v>7</v>
      </c>
    </row>
    <row r="22" spans="1:6" x14ac:dyDescent="0.25">
      <c r="A22" s="6" t="s">
        <v>91</v>
      </c>
      <c r="B22" s="3"/>
      <c r="C22" s="3"/>
      <c r="D22" s="3"/>
      <c r="E22" s="3"/>
      <c r="F22" s="3"/>
    </row>
    <row r="23" spans="1:6" x14ac:dyDescent="0.25">
      <c r="A23" s="4" t="s">
        <v>0</v>
      </c>
      <c r="B23" s="3"/>
      <c r="C23" s="3"/>
      <c r="D23" s="3"/>
      <c r="E23" s="3"/>
      <c r="F23" s="3"/>
    </row>
    <row r="24" spans="1:6" x14ac:dyDescent="0.25">
      <c r="A24" s="7" t="s">
        <v>4</v>
      </c>
      <c r="B24" s="3">
        <v>8</v>
      </c>
      <c r="C24" s="3"/>
      <c r="D24" s="3"/>
      <c r="E24" s="3"/>
      <c r="F24" s="3">
        <v>8</v>
      </c>
    </row>
    <row r="25" spans="1:6" x14ac:dyDescent="0.25">
      <c r="A25" s="4" t="s">
        <v>38</v>
      </c>
      <c r="B25" s="3">
        <v>8</v>
      </c>
      <c r="C25" s="3"/>
      <c r="D25" s="3"/>
      <c r="E25" s="3"/>
      <c r="F25" s="3">
        <v>8</v>
      </c>
    </row>
    <row r="26" spans="1:6" x14ac:dyDescent="0.25">
      <c r="A26" s="6" t="s">
        <v>92</v>
      </c>
      <c r="B26" s="3">
        <v>8</v>
      </c>
      <c r="C26" s="3"/>
      <c r="D26" s="3"/>
      <c r="E26" s="3"/>
      <c r="F26" s="3">
        <v>8</v>
      </c>
    </row>
    <row r="27" spans="1:6" x14ac:dyDescent="0.25">
      <c r="A27" s="6" t="s">
        <v>6</v>
      </c>
      <c r="B27" s="3">
        <v>37</v>
      </c>
      <c r="C27" s="3">
        <v>1</v>
      </c>
      <c r="D27" s="3">
        <v>1</v>
      </c>
      <c r="E27" s="3">
        <v>1</v>
      </c>
      <c r="F27" s="3">
        <v>40</v>
      </c>
    </row>
  </sheetData>
  <sheetProtection pivotTables="0"/>
  <pageMargins left="0.7" right="0.7" top="0.75" bottom="0.75" header="0.3" footer="0.3"/>
  <pageSetup orientation="portrait" horizontalDpi="1200" verticalDpi="1200"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_dlc_DocId xmlns="e70f9678-d9a4-4cfa-8c44-20482d8adc97">D7S4TTY34CWF-5-264</_dlc_DocId>
    <_dlc_DocIdUrl xmlns="e70f9678-d9a4-4cfa-8c44-20482d8adc97">
      <Url>http://intranettss/_layouts/15/DocIdRedir.aspx?ID=D7S4TTY34CWF-5-264</Url>
      <Description>D7S4TTY34CWF-5-264</Description>
    </_dlc_DocIdUrl>
  </documentManagement>
</p:properties>
</file>

<file path=customXml/item2.xml><?xml version="1.0" encoding="utf-8"?>
<?mso-contentType ?>
<spe:Receivers xmlns:spe="http://schemas.microsoft.com/sharepoint/events"/>
</file>

<file path=customXml/item3.xml><?xml version="1.0" encoding="utf-8"?>
<ct:contentTypeSchema xmlns:ct="http://schemas.microsoft.com/office/2006/metadata/contentType" xmlns:ma="http://schemas.microsoft.com/office/2006/metadata/properties/metaAttributes" ct:_="" ma:_="" ma:contentTypeName="Document" ma:contentTypeID="0x010100128F8E3AD9606C48B596A0372ACECFFC" ma:contentTypeVersion="5" ma:contentTypeDescription="Create a new document." ma:contentTypeScope="" ma:versionID="d48cc0a96e3e9f9f9128b38b4236a0ce">
  <xsd:schema xmlns:xsd="http://www.w3.org/2001/XMLSchema" xmlns:xs="http://www.w3.org/2001/XMLSchema" xmlns:p="http://schemas.microsoft.com/office/2006/metadata/properties" xmlns:ns2="e70f9678-d9a4-4cfa-8c44-20482d8adc97" targetNamespace="http://schemas.microsoft.com/office/2006/metadata/properties" ma:root="true" ma:fieldsID="9e892619676a032ecc0bb682c6c6f01b" ns2:_="">
    <xsd:import namespace="e70f9678-d9a4-4cfa-8c44-20482d8adc97"/>
    <xsd:element name="properties">
      <xsd:complexType>
        <xsd:sequence>
          <xsd:element name="documentManagement">
            <xsd:complexType>
              <xsd:all>
                <xsd:element ref="ns2:_dlc_DocId" minOccurs="0"/>
                <xsd:element ref="ns2:_dlc_DocIdUrl" minOccurs="0"/>
                <xsd:element ref="ns2:_dlc_DocIdPersistId"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70f9678-d9a4-4cfa-8c44-20482d8adc97"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24BEF20F-D9DC-4729-8BB8-784868642B1C}">
  <ds:schemaRefs>
    <ds:schemaRef ds:uri="http://purl.org/dc/elements/1.1/"/>
    <ds:schemaRef ds:uri="e70f9678-d9a4-4cfa-8c44-20482d8adc97"/>
    <ds:schemaRef ds:uri="http://purl.org/dc/terms/"/>
    <ds:schemaRef ds:uri="http://schemas.microsoft.com/office/2006/metadata/propertie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2.xml><?xml version="1.0" encoding="utf-8"?>
<ds:datastoreItem xmlns:ds="http://schemas.openxmlformats.org/officeDocument/2006/customXml" ds:itemID="{35C5C852-4FE4-42C5-8F1A-13B9E422DDA3}">
  <ds:schemaRefs>
    <ds:schemaRef ds:uri="http://schemas.microsoft.com/sharepoint/events"/>
  </ds:schemaRefs>
</ds:datastoreItem>
</file>

<file path=customXml/itemProps3.xml><?xml version="1.0" encoding="utf-8"?>
<ds:datastoreItem xmlns:ds="http://schemas.openxmlformats.org/officeDocument/2006/customXml" ds:itemID="{D745C5E6-45AD-4D06-AC6E-E88D1BAABC5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e70f9678-d9a4-4cfa-8c44-20482d8adc9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4.xml><?xml version="1.0" encoding="utf-8"?>
<ds:datastoreItem xmlns:ds="http://schemas.openxmlformats.org/officeDocument/2006/customXml" ds:itemID="{E8AE1E19-AC40-4157-A8CF-BFE56B3742D4}">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3</vt:i4>
      </vt:variant>
    </vt:vector>
  </HeadingPairs>
  <TitlesOfParts>
    <vt:vector size="8" baseType="lpstr">
      <vt:lpstr>DATA CRUDA 2022 </vt:lpstr>
      <vt:lpstr>TRANSPARENCIA</vt:lpstr>
      <vt:lpstr>DATA VALIDATION</vt:lpstr>
      <vt:lpstr>P-TRANSP.</vt:lpstr>
      <vt:lpstr>PIVOT</vt:lpstr>
      <vt:lpstr>Meses</vt:lpstr>
      <vt:lpstr>Solicitud_tiempo</vt:lpstr>
      <vt:lpstr>Tiempo3</vt:lpstr>
    </vt:vector>
  </TitlesOfParts>
  <Company>TSS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Teresa Garces</dc:creator>
  <cp:lastModifiedBy>Jennifer Gomez</cp:lastModifiedBy>
  <cp:lastPrinted>2015-01-22T13:39:08Z</cp:lastPrinted>
  <dcterms:created xsi:type="dcterms:W3CDTF">2014-06-09T18:58:16Z</dcterms:created>
  <dcterms:modified xsi:type="dcterms:W3CDTF">2022-10-20T13:00:22Z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0x010100128F8E3AD9606C48B596A0372ACECFFC</vt:lpwstr>
  </property>
  <property fmtid="{D5CDD505-2E9C-101B-9397-08002B2CF9AE}" pid="3" name="_dlc_DocIdItemGuid">
    <vt:lpwstr>26d674a4-0f1e-4ea9-8c63-c44376020ab1</vt:lpwstr>
  </property>
</Properties>
</file>