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FA9I2HX8\"/>
    </mc:Choice>
  </mc:AlternateContent>
  <xr:revisionPtr revIDLastSave="0" documentId="13_ncr:1_{B5AFCEAE-1051-4AC4-877A-F84D7B61E889}" xr6:coauthVersionLast="47" xr6:coauthVersionMax="47" xr10:uidLastSave="{00000000-0000-0000-0000-000000000000}"/>
  <bookViews>
    <workbookView xWindow="3300" yWindow="2700" windowWidth="23970" windowHeight="12900" activeTab="1" xr2:uid="{DFF72C9B-EB18-4944-8D81-61C60B05FDFD}"/>
  </bookViews>
  <sheets>
    <sheet name="TRANSPARENCIA" sheetId="1" r:id="rId1"/>
    <sheet name="DATA CRUTA " sheetId="2" r:id="rId2"/>
  </sheets>
  <externalReferences>
    <externalReference r:id="rId3"/>
  </externalReferences>
  <definedNames>
    <definedName name="ano_2">[1]!ano[Año]</definedName>
    <definedName name="Meses">'[1]DATA VALIDATION'!$B$28:$C$39</definedName>
    <definedName name="tiempo">'[1]DATA VALIDATION'!#REF!</definedName>
    <definedName name="Tiempo2">'[1]DATA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7" i="1"/>
  <c r="H27" i="1"/>
  <c r="I27" i="1"/>
  <c r="J27" i="1"/>
  <c r="K27" i="1"/>
  <c r="L27" i="1"/>
  <c r="G28" i="1"/>
  <c r="H28" i="1"/>
  <c r="I28" i="1"/>
  <c r="J28" i="1"/>
  <c r="K28" i="1"/>
  <c r="L28" i="1"/>
  <c r="G29" i="1"/>
  <c r="H29" i="1"/>
  <c r="I29" i="1"/>
  <c r="J29" i="1"/>
  <c r="K29" i="1"/>
  <c r="L29" i="1"/>
  <c r="G30" i="1"/>
  <c r="I30" i="1"/>
  <c r="J30" i="1"/>
  <c r="K30" i="1"/>
  <c r="L30" i="1"/>
  <c r="G31" i="1"/>
  <c r="H31" i="1"/>
  <c r="I31" i="1"/>
  <c r="J31" i="1"/>
  <c r="K31" i="1"/>
  <c r="L31" i="1"/>
  <c r="G32" i="1"/>
  <c r="H32" i="1"/>
  <c r="I32" i="1"/>
  <c r="J32" i="1"/>
  <c r="K32" i="1"/>
  <c r="L32" i="1"/>
  <c r="G33" i="1"/>
  <c r="H33" i="1"/>
  <c r="I33" i="1"/>
  <c r="J33" i="1"/>
  <c r="K33" i="1"/>
  <c r="L33" i="1"/>
  <c r="G34" i="1"/>
  <c r="H34" i="1"/>
  <c r="I34" i="1"/>
  <c r="J34" i="1"/>
  <c r="K34" i="1"/>
  <c r="L34" i="1"/>
  <c r="C10" i="1"/>
  <c r="C12" i="1"/>
  <c r="C14" i="1"/>
  <c r="C16" i="1"/>
  <c r="C18" i="1"/>
  <c r="D15" i="1"/>
  <c r="E17" i="1"/>
  <c r="F17" i="1"/>
  <c r="D10" i="1"/>
  <c r="D12" i="1"/>
  <c r="D14" i="1"/>
  <c r="D16" i="1"/>
  <c r="D18" i="1"/>
  <c r="D17" i="1"/>
  <c r="E13" i="1"/>
  <c r="E10" i="1"/>
  <c r="E12" i="1"/>
  <c r="E14" i="1"/>
  <c r="E16" i="1"/>
  <c r="E18" i="1"/>
  <c r="D13" i="1"/>
  <c r="F11" i="1"/>
  <c r="F10" i="1"/>
  <c r="F12" i="1"/>
  <c r="F14" i="1"/>
  <c r="F16" i="1"/>
  <c r="F18" i="1"/>
  <c r="E11" i="1"/>
  <c r="F15" i="1"/>
  <c r="C11" i="1"/>
  <c r="C13" i="1"/>
  <c r="C15" i="1"/>
  <c r="C17" i="1"/>
  <c r="D11" i="1"/>
  <c r="E15" i="1"/>
  <c r="F13" i="1"/>
  <c r="F19" i="1" l="1"/>
  <c r="E19" i="1"/>
  <c r="D19" i="1"/>
  <c r="C19" i="1"/>
</calcChain>
</file>

<file path=xl/sharedStrings.xml><?xml version="1.0" encoding="utf-8"?>
<sst xmlns="http://schemas.openxmlformats.org/spreadsheetml/2006/main" count="32" uniqueCount="26">
  <si>
    <t>TRIMESTRE:</t>
  </si>
  <si>
    <t>TOTAL</t>
  </si>
  <si>
    <t>Diciembre 2025</t>
  </si>
  <si>
    <t>Noviembre 2025</t>
  </si>
  <si>
    <t>Octubre 2025</t>
  </si>
  <si>
    <t>Septiembre 2025</t>
  </si>
  <si>
    <t>Agosto 2025</t>
  </si>
  <si>
    <t>Julio 2025</t>
  </si>
  <si>
    <t>Junio 2025</t>
  </si>
  <si>
    <t>Mayo 2025</t>
  </si>
  <si>
    <t>Abril 2025</t>
  </si>
  <si>
    <t>Marzo 2025</t>
  </si>
  <si>
    <t>Febrero 2025</t>
  </si>
  <si>
    <t>Enero 2025</t>
  </si>
  <si>
    <t>RECHAZADAS</t>
  </si>
  <si>
    <t>REFERIDAS</t>
  </si>
  <si>
    <t xml:space="preserve"> DE 10 A  15 DIAS </t>
  </si>
  <si>
    <t>ANTES DE 10 DIAS</t>
  </si>
  <si>
    <t>SOLICITUDES RECIBIDAS</t>
  </si>
  <si>
    <t>MESES</t>
  </si>
  <si>
    <t>SOLICITUDES RESPONDIDAS</t>
  </si>
  <si>
    <t xml:space="preserve"> </t>
  </si>
  <si>
    <r>
      <rPr>
        <b/>
        <sz val="10"/>
        <color theme="1"/>
        <rFont val="Aptos Narrow"/>
        <family val="2"/>
        <scheme val="minor"/>
      </rPr>
      <t>REPÚBLICA DOMINICANA</t>
    </r>
    <r>
      <rPr>
        <b/>
        <sz val="11"/>
        <color theme="1"/>
        <rFont val="Aptos Narrow"/>
        <family val="2"/>
        <scheme val="minor"/>
      </rPr>
      <t xml:space="preserve">:
CANTIDAD DE SOLICITUDES RECIBIDAS Y RESPONDIDAS A TRAVÉS DE LA OFICINA DE ACCESO A LA INFORMACIÓN (OAI)                    </t>
    </r>
    <r>
      <rPr>
        <b/>
        <sz val="14"/>
        <color theme="1"/>
        <rFont val="Aptos Narrow"/>
        <family val="2"/>
        <scheme val="minor"/>
      </rPr>
      <t xml:space="preserve">TSS  </t>
    </r>
  </si>
  <si>
    <t>ENERO 2025</t>
  </si>
  <si>
    <t>FEBRERO 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</si>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</sst>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/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 de Información Pública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TRANSPARENCIA!$C$6</c:f>
              <c:strCache>
                <c:ptCount val="1"/>
                <c:pt idx="0">
                  <c:v>SOLICITUDES RECIBIDAS</c:v>
                </c:pt>
              </c:strCache>
            </c:strRef>
          </c:tx>
          <c:invertIfNegative val="0"/>
          <c:cat>
            <c:strRef>
              <c:f>TRANSPARENCIA!$B$7:$B$9</c:f>
              <c:strCache>
                <c:ptCount val="3"/>
                <c:pt idx="0">
                  <c:v>Enero 2025</c:v>
                </c:pt>
                <c:pt idx="1">
                  <c:v>Febrero 2025</c:v>
                </c:pt>
                <c:pt idx="2">
                  <c:v>Marzo 2025</c:v>
                </c:pt>
              </c:strCache>
            </c:strRef>
          </c:cat>
          <c:val>
            <c:numRef>
              <c:f>TRANSPARENCIA!$C$7:$C$9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4-4ABC-A779-69D7770AE569}"/>
            </c:ext>
          </c:extLst>
        </c:ser>
        <c:ser>
          <c:idx val="1"/>
          <c:order val="1"/>
          <c:tx>
            <c:strRef>
              <c:f>TRANSPARENCIA!$D$6</c:f>
              <c:strCache>
                <c:ptCount val="1"/>
                <c:pt idx="0">
                  <c:v>ANTES DE 10 DIAS</c:v>
                </c:pt>
              </c:strCache>
            </c:strRef>
          </c:tx>
          <c:invertIfNegative val="0"/>
          <c:cat>
            <c:strRef>
              <c:f>TRANSPARENCIA!$B$7:$B$9</c:f>
              <c:strCache>
                <c:ptCount val="3"/>
                <c:pt idx="0">
                  <c:v>Enero 2025</c:v>
                </c:pt>
                <c:pt idx="1">
                  <c:v>Febrero 2025</c:v>
                </c:pt>
                <c:pt idx="2">
                  <c:v>Marzo 2025</c:v>
                </c:pt>
              </c:strCache>
            </c:strRef>
          </c:cat>
          <c:val>
            <c:numRef>
              <c:f>TRANSPARENCIA!$D$7:$D$9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4-4ABC-A779-69D7770AE569}"/>
            </c:ext>
          </c:extLst>
        </c:ser>
        <c:ser>
          <c:idx val="2"/>
          <c:order val="2"/>
          <c:tx>
            <c:strRef>
              <c:f>TRANSPARENCIA!$E$6</c:f>
              <c:strCache>
                <c:ptCount val="1"/>
                <c:pt idx="0">
                  <c:v> DE 10 A  15 DIAS </c:v>
                </c:pt>
              </c:strCache>
            </c:strRef>
          </c:tx>
          <c:invertIfNegative val="0"/>
          <c:cat>
            <c:strRef>
              <c:f>TRANSPARENCIA!$B$7:$B$9</c:f>
              <c:strCache>
                <c:ptCount val="3"/>
                <c:pt idx="0">
                  <c:v>Enero 2025</c:v>
                </c:pt>
                <c:pt idx="1">
                  <c:v>Febrero 2025</c:v>
                </c:pt>
                <c:pt idx="2">
                  <c:v>Marzo 2025</c:v>
                </c:pt>
              </c:strCache>
            </c:strRef>
          </c:cat>
          <c:val>
            <c:numRef>
              <c:f>TRANSPARENCIA!$E$7:$E$9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4-4ABC-A779-69D7770AE569}"/>
            </c:ext>
          </c:extLst>
        </c:ser>
        <c:ser>
          <c:idx val="3"/>
          <c:order val="3"/>
          <c:tx>
            <c:strRef>
              <c:f>TRANSPARENCIA!$F$6</c:f>
              <c:strCache>
                <c:ptCount val="1"/>
                <c:pt idx="0">
                  <c:v>REFERIDAS</c:v>
                </c:pt>
              </c:strCache>
            </c:strRef>
          </c:tx>
          <c:invertIfNegative val="0"/>
          <c:cat>
            <c:strRef>
              <c:f>TRANSPARENCIA!$B$7:$B$9</c:f>
              <c:strCache>
                <c:ptCount val="3"/>
                <c:pt idx="0">
                  <c:v>Enero 2025</c:v>
                </c:pt>
                <c:pt idx="1">
                  <c:v>Febrero 2025</c:v>
                </c:pt>
                <c:pt idx="2">
                  <c:v>Marzo 2025</c:v>
                </c:pt>
              </c:strCache>
            </c:strRef>
          </c:cat>
          <c:val>
            <c:numRef>
              <c:f>TRANSPARENCIA!$F$7:$F$9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34-4ABC-A779-69D7770AE569}"/>
            </c:ext>
          </c:extLst>
        </c:ser>
        <c:ser>
          <c:idx val="4"/>
          <c:order val="4"/>
          <c:tx>
            <c:strRef>
              <c:f>TRANSPARENCIA!$G$6</c:f>
              <c:strCache>
                <c:ptCount val="1"/>
                <c:pt idx="0">
                  <c:v>RECHAZADAS</c:v>
                </c:pt>
              </c:strCache>
            </c:strRef>
          </c:tx>
          <c:invertIfNegative val="0"/>
          <c:cat>
            <c:strRef>
              <c:f>TRANSPARENCIA!$B$7:$B$9</c:f>
              <c:strCache>
                <c:ptCount val="3"/>
                <c:pt idx="0">
                  <c:v>Enero 2025</c:v>
                </c:pt>
                <c:pt idx="1">
                  <c:v>Febrero 2025</c:v>
                </c:pt>
                <c:pt idx="2">
                  <c:v>Marzo 2025</c:v>
                </c:pt>
              </c:strCache>
            </c:strRef>
          </c:cat>
          <c:val>
            <c:numRef>
              <c:f>TRANSPARENCIA!$G$7:$G$9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4-4ABC-A779-69D7770AE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73608192"/>
        <c:axId val="873608736"/>
      </c:barChart>
      <c:catAx>
        <c:axId val="8736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73608736"/>
        <c:crosses val="autoZero"/>
        <c:auto val="1"/>
        <c:lblAlgn val="ctr"/>
        <c:lblOffset val="100"/>
        <c:noMultiLvlLbl val="0"/>
      </c:catAx>
      <c:valAx>
        <c:axId val="87360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73608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'[1]DATA VALIDATION'!$H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190499</xdr:rowOff>
    </xdr:from>
    <xdr:to>
      <xdr:col>4</xdr:col>
      <xdr:colOff>1190624</xdr:colOff>
      <xdr:row>37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3573B2FA-A791-4008-BD1D-86EB86101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180975</xdr:rowOff>
        </xdr:from>
        <xdr:to>
          <xdr:col>6</xdr:col>
          <xdr:colOff>0</xdr:colOff>
          <xdr:row>23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1er.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2do.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3ro. Trimestre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4to. Trimestre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933451</xdr:colOff>
      <xdr:row>0</xdr:row>
      <xdr:rowOff>0</xdr:rowOff>
    </xdr:from>
    <xdr:ext cx="476250" cy="469704"/>
    <xdr:pic>
      <xdr:nvPicPr>
        <xdr:cNvPr id="3" name="Imagen 2">
          <a:extLst>
            <a:ext uri="{FF2B5EF4-FFF2-40B4-BE49-F238E27FC236}">
              <a16:creationId xmlns:a16="http://schemas.microsoft.com/office/drawing/2014/main" id="{4EC4CED7-D71C-462D-91F0-D2234E5A5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0"/>
          <a:ext cx="476250" cy="4697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_gomez\AppData\Local\Microsoft\Windows\INetCache\Content.Outlook\FA9I2HX8\OAI-LM-001%20Listado%20Maestro%20de%20Solicitudes%20de%20Informaci&#243;n%20P&#250;blica%20(2)(6).xlsx" TargetMode="External"/><Relationship Id="rId1" Type="http://schemas.openxmlformats.org/officeDocument/2006/relationships/externalLinkPath" Target="OAI-LM-001%20Listado%20Maestro%20de%20Solicitudes%20de%20Informaci&#243;n%20P&#250;blica%20(2)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PARENCIA (2)"/>
      <sheetName val="ALIMENTACION"/>
      <sheetName val="DATA VALIDATION"/>
      <sheetName val="P-TRANSP."/>
      <sheetName val="SGC-2"/>
      <sheetName val="PIVOT"/>
      <sheetName val="OAI-LM-001 Listado Maestro de S"/>
    </sheetNames>
    <sheetDataSet>
      <sheetData sheetId="0"/>
      <sheetData sheetId="1"/>
      <sheetData sheetId="2">
        <row r="28">
          <cell r="B28">
            <v>1</v>
          </cell>
          <cell r="C28" t="str">
            <v xml:space="preserve">Enero </v>
          </cell>
        </row>
        <row r="29">
          <cell r="B29">
            <v>2</v>
          </cell>
          <cell r="C29" t="str">
            <v>Febrero</v>
          </cell>
        </row>
        <row r="30">
          <cell r="B30">
            <v>3</v>
          </cell>
          <cell r="C30" t="str">
            <v>Marzo</v>
          </cell>
        </row>
        <row r="31">
          <cell r="B31">
            <v>4</v>
          </cell>
          <cell r="C31" t="str">
            <v>Abril</v>
          </cell>
        </row>
        <row r="32">
          <cell r="B32">
            <v>5</v>
          </cell>
          <cell r="C32" t="str">
            <v>Mayo</v>
          </cell>
        </row>
        <row r="33">
          <cell r="B33">
            <v>6</v>
          </cell>
          <cell r="C33" t="str">
            <v>Junio</v>
          </cell>
        </row>
        <row r="34">
          <cell r="B34">
            <v>7</v>
          </cell>
          <cell r="C34" t="str">
            <v>Julio</v>
          </cell>
        </row>
        <row r="35">
          <cell r="B35">
            <v>8</v>
          </cell>
          <cell r="C35" t="str">
            <v>Agosto</v>
          </cell>
        </row>
        <row r="36">
          <cell r="B36">
            <v>9</v>
          </cell>
          <cell r="C36" t="str">
            <v>Septiembre</v>
          </cell>
        </row>
        <row r="37">
          <cell r="B37">
            <v>10</v>
          </cell>
          <cell r="C37" t="str">
            <v>Octubre</v>
          </cell>
        </row>
        <row r="38">
          <cell r="B38">
            <v>11</v>
          </cell>
          <cell r="C38" t="str">
            <v>Noviembre</v>
          </cell>
        </row>
        <row r="39">
          <cell r="B39">
            <v>12</v>
          </cell>
          <cell r="C39" t="str">
            <v>Diciembre</v>
          </cell>
        </row>
      </sheetData>
      <sheetData sheetId="3">
        <row r="3">
          <cell r="A3" t="str">
            <v>Count of Tiempo estipulado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BF81-C616-438C-B69C-755937B83334}">
  <sheetPr>
    <tabColor rgb="FF002060"/>
  </sheetPr>
  <dimension ref="A1:L39"/>
  <sheetViews>
    <sheetView showGridLines="0" workbookViewId="0">
      <selection activeCell="G21" sqref="G21"/>
    </sheetView>
  </sheetViews>
  <sheetFormatPr baseColWidth="10" defaultColWidth="9.140625" defaultRowHeight="15" x14ac:dyDescent="0.25"/>
  <cols>
    <col min="1" max="1" width="2" customWidth="1"/>
    <col min="2" max="2" width="16" bestFit="1" customWidth="1"/>
    <col min="3" max="3" width="23" customWidth="1"/>
    <col min="4" max="4" width="17.28515625" customWidth="1"/>
    <col min="5" max="5" width="18.42578125" customWidth="1"/>
    <col min="6" max="6" width="15.7109375" customWidth="1"/>
    <col min="7" max="7" width="24.5703125" customWidth="1"/>
    <col min="8" max="8" width="22.140625" bestFit="1" customWidth="1"/>
    <col min="9" max="9" width="16.5703125" bestFit="1" customWidth="1"/>
    <col min="10" max="10" width="15.85546875" bestFit="1" customWidth="1"/>
    <col min="11" max="11" width="10.42578125" bestFit="1" customWidth="1"/>
    <col min="12" max="12" width="12.7109375" bestFit="1" customWidth="1"/>
  </cols>
  <sheetData>
    <row r="1" spans="1:9" ht="28.5" customHeight="1" x14ac:dyDescent="0.25"/>
    <row r="2" spans="1:9" ht="39" customHeight="1" x14ac:dyDescent="0.25">
      <c r="B2" s="22" t="s">
        <v>22</v>
      </c>
      <c r="C2" s="22"/>
      <c r="D2" s="22"/>
      <c r="E2" s="22"/>
      <c r="F2" s="22"/>
      <c r="G2" s="22"/>
    </row>
    <row r="3" spans="1:9" ht="23.25" customHeight="1" x14ac:dyDescent="0.25">
      <c r="B3" s="22"/>
      <c r="C3" s="22"/>
      <c r="D3" s="22"/>
      <c r="E3" s="22"/>
      <c r="F3" s="22"/>
      <c r="G3" s="22"/>
    </row>
    <row r="4" spans="1:9" ht="15.75" thickBot="1" x14ac:dyDescent="0.3">
      <c r="A4" s="8"/>
      <c r="B4" s="4"/>
      <c r="C4" s="4"/>
      <c r="D4" s="4"/>
      <c r="E4" s="4"/>
      <c r="F4" s="4"/>
      <c r="G4" s="4"/>
      <c r="I4" t="s">
        <v>21</v>
      </c>
    </row>
    <row r="5" spans="1:9" x14ac:dyDescent="0.25">
      <c r="A5" s="8"/>
      <c r="B5" s="12"/>
      <c r="C5" s="23" t="s">
        <v>20</v>
      </c>
      <c r="D5" s="23"/>
      <c r="E5" s="23"/>
      <c r="F5" s="23"/>
      <c r="G5" s="24"/>
    </row>
    <row r="6" spans="1:9" x14ac:dyDescent="0.25">
      <c r="A6" s="8"/>
      <c r="B6" s="13" t="s">
        <v>19</v>
      </c>
      <c r="C6" s="14" t="s">
        <v>18</v>
      </c>
      <c r="D6" s="19" t="s">
        <v>17</v>
      </c>
      <c r="E6" s="19" t="s">
        <v>16</v>
      </c>
      <c r="F6" s="19" t="s">
        <v>15</v>
      </c>
      <c r="G6" s="20" t="s">
        <v>14</v>
      </c>
    </row>
    <row r="7" spans="1:9" x14ac:dyDescent="0.25">
      <c r="A7" s="8"/>
      <c r="B7" s="21" t="s">
        <v>13</v>
      </c>
      <c r="C7" s="10">
        <v>7</v>
      </c>
      <c r="D7" s="10">
        <v>1</v>
      </c>
      <c r="E7" s="10">
        <v>3</v>
      </c>
      <c r="F7" s="10">
        <v>0</v>
      </c>
      <c r="G7" s="11">
        <v>3</v>
      </c>
    </row>
    <row r="8" spans="1:9" x14ac:dyDescent="0.25">
      <c r="A8" s="8"/>
      <c r="B8" s="21" t="s">
        <v>12</v>
      </c>
      <c r="C8" s="10">
        <v>5</v>
      </c>
      <c r="D8" s="10">
        <v>2</v>
      </c>
      <c r="E8" s="10">
        <v>1</v>
      </c>
      <c r="F8" s="10">
        <v>1</v>
      </c>
      <c r="G8" s="9">
        <v>1</v>
      </c>
    </row>
    <row r="9" spans="1:9" x14ac:dyDescent="0.25">
      <c r="A9" s="8"/>
      <c r="B9" s="21" t="s">
        <v>11</v>
      </c>
      <c r="C9" s="10">
        <v>10</v>
      </c>
      <c r="D9" s="10">
        <v>2</v>
      </c>
      <c r="E9" s="10">
        <v>6</v>
      </c>
      <c r="F9" s="10">
        <v>2</v>
      </c>
      <c r="G9" s="9">
        <v>0</v>
      </c>
    </row>
    <row r="10" spans="1:9" x14ac:dyDescent="0.25">
      <c r="A10" s="8"/>
      <c r="B10" s="21" t="s">
        <v>10</v>
      </c>
      <c r="C10" s="10" t="str">
        <f>IFERROR(GETPIVOTDATA("Tiempo estipulado",'[1]P-TRANSP.'!$A$3,"MES",B10),"")</f>
        <v/>
      </c>
      <c r="D10" s="10" t="str">
        <f>IFERROR(GETPIVOTDATA("Tiempo estipulado",'[1]P-TRANSP.'!$A$3,"MES",B10,"TIEMPO ANTES DE","ANTES DE 10 DIAS"),"")</f>
        <v/>
      </c>
      <c r="E10" s="10" t="str">
        <f>IFERROR(GETPIVOTDATA("Tiempo estipulado",'[1]P-TRANSP.'!$A$3,"MES",B10,"TIEMPO ANTES DE","DE 10 A 15 DIAS"),"")</f>
        <v/>
      </c>
      <c r="F10" s="10" t="str">
        <f>IFERROR(GETPIVOTDATA("Tiempo estipulado",'[1]P-TRANSP.'!$A$3,"Respuesta ","Referida","MES",B10,"Cumplimiento","A TIEMPO"),"")</f>
        <v/>
      </c>
      <c r="G10" s="9"/>
    </row>
    <row r="11" spans="1:9" x14ac:dyDescent="0.25">
      <c r="A11" s="8"/>
      <c r="B11" s="21" t="s">
        <v>9</v>
      </c>
      <c r="C11" s="10" t="str">
        <f>IFERROR(GETPIVOTDATA("Tiempo estipulado",'[1]P-TRANSP.'!$A$3,"MES",B11),"")</f>
        <v/>
      </c>
      <c r="D11" s="10" t="str">
        <f>IFERROR(GETPIVOTDATA("Tiempo estipulado",'[1]P-TRANSP.'!$A$3,"MES",B11,"TIEMPO ANTES DE","ANTES DE 10 DIAS"),"")</f>
        <v/>
      </c>
      <c r="E11" s="10" t="str">
        <f>IFERROR(GETPIVOTDATA("Tiempo estipulado",'[1]P-TRANSP.'!$A$3,"MES",B11,"TIEMPO ANTES DE","DE 10 A 15 DIAS"),"")</f>
        <v/>
      </c>
      <c r="F11" s="10" t="str">
        <f>IFERROR(GETPIVOTDATA("Tiempo estipulado",'[1]P-TRANSP.'!$A$3,"Respuesta ","Referida","MES",B11,"Cumplimiento","A TIEMPO"),"")</f>
        <v/>
      </c>
      <c r="G11" s="9"/>
    </row>
    <row r="12" spans="1:9" x14ac:dyDescent="0.25">
      <c r="A12" s="8"/>
      <c r="B12" s="21" t="s">
        <v>8</v>
      </c>
      <c r="C12" s="10" t="str">
        <f>IFERROR(GETPIVOTDATA("Tiempo estipulado",'[1]P-TRANSP.'!$A$3,"MES",B12),"")</f>
        <v/>
      </c>
      <c r="D12" s="10" t="str">
        <f>IFERROR(GETPIVOTDATA("Tiempo estipulado",'[1]P-TRANSP.'!$A$3,"MES",B12,"TIEMPO ANTES DE","ANTES DE 10 DIAS"),"")</f>
        <v/>
      </c>
      <c r="E12" s="10" t="str">
        <f>IFERROR(GETPIVOTDATA("Tiempo estipulado",'[1]P-TRANSP.'!$A$3,"MES",B12,"TIEMPO ANTES DE","DE 10 A 15 DIAS"),"")</f>
        <v/>
      </c>
      <c r="F12" s="10" t="str">
        <f>IFERROR(GETPIVOTDATA("Tiempo estipulado",'[1]P-TRANSP.'!$A$3,"Respuesta ","Referida","MES",B12,"Cumplimiento","A TIEMPO"),"")</f>
        <v/>
      </c>
      <c r="G12" s="9"/>
    </row>
    <row r="13" spans="1:9" x14ac:dyDescent="0.25">
      <c r="A13" s="8"/>
      <c r="B13" s="21" t="s">
        <v>7</v>
      </c>
      <c r="C13" s="10" t="str">
        <f>IFERROR(GETPIVOTDATA("Tiempo estipulado",'[1]P-TRANSP.'!$A$3,"MES",B13),"")</f>
        <v/>
      </c>
      <c r="D13" s="10" t="str">
        <f>IFERROR(GETPIVOTDATA("Tiempo estipulado",'[1]P-TRANSP.'!$A$3,"MES",B13,"TIEMPO ANTES DE","ANTES DE 10 DIAS"),"")</f>
        <v/>
      </c>
      <c r="E13" s="10" t="str">
        <f>IFERROR(GETPIVOTDATA("Tiempo estipulado",'[1]P-TRANSP.'!$A$3,"MES",B13,"TIEMPO ANTES DE","DE 10 A 15 DIAS"),"")</f>
        <v/>
      </c>
      <c r="F13" s="10" t="str">
        <f>IFERROR(GETPIVOTDATA("Tiempo estipulado",'[1]P-TRANSP.'!$A$3,"Respuesta ","Referida","MES",B13,"Cumplimiento","A TIEMPO"),"")</f>
        <v/>
      </c>
      <c r="G13" s="9"/>
    </row>
    <row r="14" spans="1:9" x14ac:dyDescent="0.25">
      <c r="A14" s="8"/>
      <c r="B14" s="21" t="s">
        <v>6</v>
      </c>
      <c r="C14" s="10" t="str">
        <f>IFERROR(GETPIVOTDATA("Tiempo estipulado",'[1]P-TRANSP.'!$A$3,"MES",B14),"")</f>
        <v/>
      </c>
      <c r="D14" s="10" t="str">
        <f>IFERROR(GETPIVOTDATA("Tiempo estipulado",'[1]P-TRANSP.'!$A$3,"MES",B14,"TIEMPO ANTES DE","ANTES DE 10 DIAS"),"")</f>
        <v/>
      </c>
      <c r="E14" s="10" t="str">
        <f>IFERROR(GETPIVOTDATA("Tiempo estipulado",'[1]P-TRANSP.'!$A$3,"MES",B14,"TIEMPO ANTES DE","DE 10 A 15 DIAS"),"")</f>
        <v/>
      </c>
      <c r="F14" s="10" t="str">
        <f>IFERROR(GETPIVOTDATA("Tiempo estipulado",'[1]P-TRANSP.'!$A$3,"Respuesta ","Referida","MES",B14,"Cumplimiento","A TIEMPO"),"")</f>
        <v/>
      </c>
      <c r="G14" s="9"/>
    </row>
    <row r="15" spans="1:9" x14ac:dyDescent="0.25">
      <c r="A15" s="8"/>
      <c r="B15" s="21" t="s">
        <v>5</v>
      </c>
      <c r="C15" s="10" t="str">
        <f>IFERROR(GETPIVOTDATA("Tiempo estipulado",'[1]P-TRANSP.'!$A$3,"MES",B15),"")</f>
        <v/>
      </c>
      <c r="D15" s="10" t="str">
        <f>IFERROR(GETPIVOTDATA("Tiempo estipulado",'[1]P-TRANSP.'!$A$3,"MES",B15,"TIEMPO ANTES DE","ANTES DE 10 DIAS"),"")</f>
        <v/>
      </c>
      <c r="E15" s="10" t="str">
        <f>IFERROR(GETPIVOTDATA("Tiempo estipulado",'[1]P-TRANSP.'!$A$3,"MES",B15,"TIEMPO ANTES DE","DE 10 A 15 DIAS"),"")</f>
        <v/>
      </c>
      <c r="F15" s="10" t="str">
        <f>IFERROR(GETPIVOTDATA("Tiempo estipulado",'[1]P-TRANSP.'!$A$3,"Respuesta ","Referida","MES",B15,"Cumplimiento","A TIEMPO"),"")</f>
        <v/>
      </c>
      <c r="G15" s="9"/>
    </row>
    <row r="16" spans="1:9" x14ac:dyDescent="0.25">
      <c r="A16" s="8"/>
      <c r="B16" s="21" t="s">
        <v>4</v>
      </c>
      <c r="C16" s="10" t="str">
        <f>IFERROR(GETPIVOTDATA("Tiempo estipulado",'[1]P-TRANSP.'!$A$3,"MES",B16),"")</f>
        <v/>
      </c>
      <c r="D16" s="10" t="str">
        <f>IFERROR(GETPIVOTDATA("Tiempo estipulado",'[1]P-TRANSP.'!$A$3,"MES",B16,"TIEMPO ANTES DE","ANTES DE 10 DIAS"),"")</f>
        <v/>
      </c>
      <c r="E16" s="10" t="str">
        <f>IFERROR(GETPIVOTDATA("Tiempo estipulado",'[1]P-TRANSP.'!$A$3,"MES",B16,"TIEMPO ANTES DE","DE 10 A 15 DIAS"),"")</f>
        <v/>
      </c>
      <c r="F16" s="10" t="str">
        <f>IFERROR(GETPIVOTDATA("Tiempo estipulado",'[1]P-TRANSP.'!$A$3,"Respuesta ","Referida","MES",B16,"Cumplimiento","A TIEMPO"),"")</f>
        <v/>
      </c>
      <c r="G16" s="9"/>
    </row>
    <row r="17" spans="1:12" x14ac:dyDescent="0.25">
      <c r="A17" s="8"/>
      <c r="B17" s="21" t="s">
        <v>3</v>
      </c>
      <c r="C17" s="10" t="str">
        <f>IFERROR(GETPIVOTDATA("Tiempo estipulado",'[1]P-TRANSP.'!$A$3,"MES",B17),"")</f>
        <v/>
      </c>
      <c r="D17" s="10" t="str">
        <f>IFERROR(GETPIVOTDATA("Tiempo estipulado",'[1]P-TRANSP.'!$A$3,"MES",B17,"TIEMPO ANTES DE","ANTES DE 10 DIAS"),"")</f>
        <v/>
      </c>
      <c r="E17" s="10" t="str">
        <f>IFERROR(GETPIVOTDATA("Tiempo estipulado",'[1]P-TRANSP.'!$A$3,"MES",B17,"TIEMPO ANTES DE","DE 10 A 15 DIAS"),"")</f>
        <v/>
      </c>
      <c r="F17" s="10" t="str">
        <f>IFERROR(GETPIVOTDATA("Tiempo estipulado",'[1]P-TRANSP.'!$A$3,"Respuesta ","Referida","MES",B17,"Cumplimiento","A TIEMPO"),"")</f>
        <v/>
      </c>
      <c r="G17" s="9"/>
    </row>
    <row r="18" spans="1:12" ht="15.75" thickBot="1" x14ac:dyDescent="0.3">
      <c r="A18" s="8"/>
      <c r="B18" s="21" t="s">
        <v>2</v>
      </c>
      <c r="C18" s="10" t="str">
        <f>IFERROR(GETPIVOTDATA("Tiempo estipulado",'[1]P-TRANSP.'!$A$3,"MES",B18),"")</f>
        <v/>
      </c>
      <c r="D18" s="10" t="str">
        <f>IFERROR(GETPIVOTDATA("Tiempo estipulado",'[1]P-TRANSP.'!$A$3,"MES",B18,"TIEMPO ANTES DE","ANTES DE 10 DIAS"),"")</f>
        <v/>
      </c>
      <c r="E18" s="10" t="str">
        <f>IFERROR(GETPIVOTDATA("Tiempo estipulado",'[1]P-TRANSP.'!$A$3,"MES",B18,"TIEMPO ANTES DE","DE 10 A 15 DIAS"),"")</f>
        <v/>
      </c>
      <c r="F18" s="10" t="str">
        <f>IFERROR(GETPIVOTDATA("Tiempo estipulado",'[1]P-TRANSP.'!$A$3,"Respuesta ","Referida","MES",B18,"Cumplimiento","A TIEMPO"),"")</f>
        <v/>
      </c>
      <c r="G18" s="9"/>
    </row>
    <row r="19" spans="1:12" ht="15.75" thickBot="1" x14ac:dyDescent="0.3">
      <c r="A19" s="8"/>
      <c r="B19" s="15" t="s">
        <v>1</v>
      </c>
      <c r="C19" s="16">
        <f>+SUM(C7:C18)</f>
        <v>22</v>
      </c>
      <c r="D19" s="16">
        <f>SUM(D7:D18)</f>
        <v>5</v>
      </c>
      <c r="E19" s="16">
        <f>SUM(E7:E18)</f>
        <v>10</v>
      </c>
      <c r="F19" s="17">
        <f>SUM(F7:F18)</f>
        <v>3</v>
      </c>
      <c r="G19" s="18">
        <f>SUM(G7:G18)</f>
        <v>4</v>
      </c>
    </row>
    <row r="20" spans="1:12" x14ac:dyDescent="0.25">
      <c r="A20" s="8"/>
      <c r="B20" s="3"/>
      <c r="C20" s="1"/>
      <c r="D20" s="1"/>
      <c r="E20" s="1"/>
      <c r="F20" s="2"/>
      <c r="G20" s="1"/>
    </row>
    <row r="21" spans="1:12" x14ac:dyDescent="0.25">
      <c r="B21" s="3"/>
      <c r="C21" s="1"/>
      <c r="D21" s="1"/>
      <c r="E21" s="1"/>
    </row>
    <row r="22" spans="1:12" x14ac:dyDescent="0.25">
      <c r="B22" s="3"/>
      <c r="C22" s="1"/>
      <c r="D22" s="1"/>
      <c r="E22" s="1"/>
      <c r="F22" s="7" t="s">
        <v>0</v>
      </c>
    </row>
    <row r="23" spans="1:12" x14ac:dyDescent="0.25">
      <c r="B23" s="3"/>
      <c r="C23" s="1"/>
      <c r="D23" s="1"/>
      <c r="E23" s="1"/>
      <c r="F23" s="6"/>
    </row>
    <row r="24" spans="1:12" x14ac:dyDescent="0.25">
      <c r="B24" s="3"/>
      <c r="C24" s="1"/>
      <c r="D24" s="1"/>
      <c r="E24" s="1"/>
      <c r="F24" s="6"/>
    </row>
    <row r="25" spans="1:12" x14ac:dyDescent="0.25">
      <c r="B25" s="3"/>
      <c r="C25" s="1"/>
      <c r="D25" s="1"/>
      <c r="E25" s="1"/>
      <c r="F25" s="6"/>
    </row>
    <row r="26" spans="1:12" x14ac:dyDescent="0.25">
      <c r="B26" s="3"/>
      <c r="C26" s="1"/>
      <c r="D26" s="1"/>
      <c r="E26" s="1"/>
      <c r="F26" s="6"/>
    </row>
    <row r="27" spans="1:12" x14ac:dyDescent="0.25">
      <c r="B27" s="3"/>
      <c r="C27" s="1"/>
      <c r="D27" s="1"/>
      <c r="E27" s="1"/>
      <c r="F27" s="6"/>
      <c r="G27" s="5" t="str">
        <f>IF($F$24=TRUE,B11,"")</f>
        <v/>
      </c>
      <c r="H27" s="5" t="str">
        <f>+IF($F$24=TRUE,C11,"")</f>
        <v/>
      </c>
      <c r="I27" s="5" t="str">
        <f>+IF($F$24=TRUE,D11,"")</f>
        <v/>
      </c>
      <c r="J27" s="5" t="str">
        <f>+IF($F$24=TRUE,E11,"")</f>
        <v/>
      </c>
      <c r="K27" s="5" t="str">
        <f>+IF($F$24=TRUE,F11,"")</f>
        <v/>
      </c>
      <c r="L27" s="5" t="str">
        <f>+IF($F$24=TRUE,G11,"")</f>
        <v/>
      </c>
    </row>
    <row r="28" spans="1:12" x14ac:dyDescent="0.25">
      <c r="B28" s="3"/>
      <c r="C28" s="1"/>
      <c r="D28" s="1"/>
      <c r="E28" s="1"/>
      <c r="F28" s="6"/>
      <c r="G28" s="5" t="str">
        <f>IF($F$24=TRUE,B12,"")</f>
        <v/>
      </c>
      <c r="H28" s="5" t="str">
        <f>+IF($F$24=TRUE,C12,"")</f>
        <v/>
      </c>
      <c r="I28" s="5" t="str">
        <f>+IF($F$24=TRUE,D12,"")</f>
        <v/>
      </c>
      <c r="J28" s="5" t="str">
        <f>+IF($F$24=TRUE,E12,"")</f>
        <v/>
      </c>
      <c r="K28" s="5" t="str">
        <f>+IF($F$24=TRUE,F12,"")</f>
        <v/>
      </c>
      <c r="L28" s="5" t="str">
        <f>+IF($F$24=TRUE,#REF!,"")</f>
        <v/>
      </c>
    </row>
    <row r="29" spans="1:12" x14ac:dyDescent="0.25">
      <c r="B29" s="3"/>
      <c r="C29" s="1"/>
      <c r="D29" s="1"/>
      <c r="E29" s="1"/>
      <c r="F29" s="6"/>
      <c r="G29" s="5" t="str">
        <f>IF($F$25=TRUE,B13,"")</f>
        <v/>
      </c>
      <c r="H29" s="5" t="str">
        <f>+IF($F$25=TRUE,C13,"")</f>
        <v/>
      </c>
      <c r="I29" s="5" t="str">
        <f>+IF($F$25=TRUE,D13,"")</f>
        <v/>
      </c>
      <c r="J29" s="5" t="str">
        <f>+IF($F$25=TRUE,E13,"")</f>
        <v/>
      </c>
      <c r="K29" s="5" t="str">
        <f>+IF($F$25=TRUE,F13,"")</f>
        <v/>
      </c>
      <c r="L29" s="5" t="str">
        <f>+IF($F$25=TRUE,G13,"")</f>
        <v/>
      </c>
    </row>
    <row r="30" spans="1:12" x14ac:dyDescent="0.25">
      <c r="B30" s="3"/>
      <c r="C30" s="1"/>
      <c r="D30" s="1"/>
      <c r="E30" s="1"/>
      <c r="F30" s="6"/>
      <c r="G30" s="5" t="str">
        <f>IF($F$25=TRUE,B14,"")</f>
        <v/>
      </c>
      <c r="H30" s="5"/>
      <c r="I30" s="5" t="str">
        <f t="shared" ref="I30:L31" si="0">+IF($F$25=TRUE,D14,"")</f>
        <v/>
      </c>
      <c r="J30" s="5" t="str">
        <f t="shared" si="0"/>
        <v/>
      </c>
      <c r="K30" s="5" t="str">
        <f t="shared" si="0"/>
        <v/>
      </c>
      <c r="L30" s="5" t="str">
        <f t="shared" si="0"/>
        <v/>
      </c>
    </row>
    <row r="31" spans="1:12" x14ac:dyDescent="0.25">
      <c r="B31" s="3"/>
      <c r="C31" s="1"/>
      <c r="D31" s="1"/>
      <c r="E31" s="1"/>
      <c r="F31" s="6"/>
      <c r="G31" s="5" t="str">
        <f>IF($F$25=TRUE,B15,"")</f>
        <v/>
      </c>
      <c r="H31" s="5" t="str">
        <f>+IF($F$25=TRUE,C15,"")</f>
        <v/>
      </c>
      <c r="I31" s="5" t="str">
        <f t="shared" si="0"/>
        <v/>
      </c>
      <c r="J31" s="5" t="str">
        <f t="shared" si="0"/>
        <v/>
      </c>
      <c r="K31" s="5" t="str">
        <f t="shared" si="0"/>
        <v/>
      </c>
      <c r="L31" s="5" t="str">
        <f t="shared" si="0"/>
        <v/>
      </c>
    </row>
    <row r="32" spans="1:12" x14ac:dyDescent="0.25">
      <c r="B32" s="3"/>
      <c r="C32" s="1"/>
      <c r="D32" s="1"/>
      <c r="E32" s="1"/>
      <c r="F32" s="6"/>
      <c r="G32" s="5" t="str">
        <f>IF($F$26=TRUE,B16,"")</f>
        <v/>
      </c>
      <c r="H32" s="5" t="str">
        <f t="shared" ref="H32:L34" si="1">+IF($F$26=TRUE,C16,"")</f>
        <v/>
      </c>
      <c r="I32" s="5" t="str">
        <f t="shared" si="1"/>
        <v/>
      </c>
      <c r="J32" s="5" t="str">
        <f t="shared" si="1"/>
        <v/>
      </c>
      <c r="K32" s="5" t="str">
        <f t="shared" si="1"/>
        <v/>
      </c>
      <c r="L32" s="5" t="str">
        <f t="shared" si="1"/>
        <v/>
      </c>
    </row>
    <row r="33" spans="2:12" x14ac:dyDescent="0.25">
      <c r="B33" s="3"/>
      <c r="C33" s="1"/>
      <c r="D33" s="1"/>
      <c r="E33" s="1"/>
      <c r="F33" s="6"/>
      <c r="G33" s="5" t="str">
        <f>IF($F$26=TRUE,B17,"")</f>
        <v/>
      </c>
      <c r="H33" s="5" t="str">
        <f t="shared" si="1"/>
        <v/>
      </c>
      <c r="I33" s="5" t="str">
        <f t="shared" si="1"/>
        <v/>
      </c>
      <c r="J33" s="5" t="str">
        <f t="shared" si="1"/>
        <v/>
      </c>
      <c r="K33" s="5" t="str">
        <f t="shared" si="1"/>
        <v/>
      </c>
      <c r="L33" s="5" t="str">
        <f t="shared" si="1"/>
        <v/>
      </c>
    </row>
    <row r="34" spans="2:12" x14ac:dyDescent="0.25">
      <c r="B34" s="3"/>
      <c r="C34" s="1"/>
      <c r="D34" s="1"/>
      <c r="E34" s="1"/>
      <c r="F34" s="6"/>
      <c r="G34" s="5" t="str">
        <f>IF($F$26=TRUE,B18,"")</f>
        <v/>
      </c>
      <c r="H34" s="5" t="str">
        <f t="shared" si="1"/>
        <v/>
      </c>
      <c r="I34" s="5" t="str">
        <f t="shared" si="1"/>
        <v/>
      </c>
      <c r="J34" s="5" t="str">
        <f t="shared" si="1"/>
        <v/>
      </c>
      <c r="K34" s="5" t="str">
        <f t="shared" si="1"/>
        <v/>
      </c>
      <c r="L34" s="5" t="str">
        <f t="shared" si="1"/>
        <v/>
      </c>
    </row>
    <row r="35" spans="2:12" x14ac:dyDescent="0.25">
      <c r="B35" s="3"/>
      <c r="C35" s="1"/>
      <c r="D35" s="1"/>
      <c r="E35" s="1"/>
      <c r="F35" s="6"/>
      <c r="G35" s="5"/>
    </row>
    <row r="36" spans="2:12" x14ac:dyDescent="0.25">
      <c r="B36" s="3"/>
      <c r="C36" s="1"/>
      <c r="D36" s="1"/>
      <c r="E36" s="1"/>
      <c r="F36" s="6"/>
      <c r="G36" s="5"/>
    </row>
    <row r="37" spans="2:12" x14ac:dyDescent="0.25">
      <c r="B37" s="3"/>
      <c r="C37" s="1"/>
      <c r="D37" s="1"/>
      <c r="E37" s="1"/>
      <c r="F37" s="6"/>
      <c r="G37" s="5"/>
    </row>
    <row r="38" spans="2:12" x14ac:dyDescent="0.25">
      <c r="B38" s="4"/>
      <c r="C38" s="4"/>
      <c r="D38" s="4"/>
      <c r="E38" s="4"/>
      <c r="F38" s="4"/>
      <c r="G38" s="4"/>
    </row>
    <row r="39" spans="2:12" x14ac:dyDescent="0.25">
      <c r="B39" s="3"/>
      <c r="C39" s="1"/>
      <c r="D39" s="1"/>
      <c r="E39" s="1"/>
      <c r="F39" s="2"/>
      <c r="G39" s="1"/>
    </row>
  </sheetData>
  <mergeCells count="2">
    <mergeCell ref="B2:G3"/>
    <mergeCell ref="C5:G5"/>
  </mergeCells>
  <dataValidations count="1">
    <dataValidation type="list" allowBlank="1" showInputMessage="1" showErrorMessage="1" sqref="B5" xr:uid="{00000000-0002-0000-0100-000000000000}">
      <formula1>ano_2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EFAE-0737-4860-BE4A-8C3078B2D915}">
  <dimension ref="A1:F4"/>
  <sheetViews>
    <sheetView tabSelected="1" workbookViewId="0">
      <selection activeCell="C8" sqref="C8"/>
    </sheetView>
  </sheetViews>
  <sheetFormatPr baseColWidth="10" defaultRowHeight="15" x14ac:dyDescent="0.25"/>
  <cols>
    <col min="1" max="1" width="15.42578125" customWidth="1"/>
    <col min="2" max="2" width="29" customWidth="1"/>
    <col min="4" max="4" width="21.85546875" customWidth="1"/>
    <col min="5" max="5" width="14.42578125" customWidth="1"/>
  </cols>
  <sheetData>
    <row r="1" spans="1:6" x14ac:dyDescent="0.25">
      <c r="A1" t="s">
        <v>19</v>
      </c>
      <c r="B1" t="s">
        <v>18</v>
      </c>
      <c r="C1" t="s">
        <v>17</v>
      </c>
      <c r="D1" t="s">
        <v>16</v>
      </c>
      <c r="E1" t="s">
        <v>15</v>
      </c>
      <c r="F1" t="s">
        <v>14</v>
      </c>
    </row>
    <row r="2" spans="1:6" x14ac:dyDescent="0.25">
      <c r="A2" t="s">
        <v>23</v>
      </c>
      <c r="B2">
        <v>7</v>
      </c>
      <c r="C2">
        <v>1</v>
      </c>
      <c r="D2">
        <v>3</v>
      </c>
      <c r="E2">
        <v>0</v>
      </c>
      <c r="F2">
        <v>3</v>
      </c>
    </row>
    <row r="3" spans="1:6" x14ac:dyDescent="0.25">
      <c r="A3" t="s">
        <v>24</v>
      </c>
      <c r="B3">
        <v>5</v>
      </c>
      <c r="C3">
        <v>2</v>
      </c>
      <c r="D3">
        <v>1</v>
      </c>
      <c r="E3">
        <v>1</v>
      </c>
      <c r="F3">
        <v>1</v>
      </c>
    </row>
    <row r="4" spans="1:6" x14ac:dyDescent="0.25">
      <c r="A4" t="s">
        <v>25</v>
      </c>
      <c r="B4">
        <v>10</v>
      </c>
      <c r="C4">
        <v>2</v>
      </c>
      <c r="D4">
        <v>6</v>
      </c>
      <c r="E4">
        <v>2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TRANSPARENCIA</vt:lpstr>
      <vt:lpstr>DATA CRUTA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dcterms:created xsi:type="dcterms:W3CDTF">2025-04-21T15:04:02Z</dcterms:created>
  <dcterms:modified xsi:type="dcterms:W3CDTF">2025-04-21T15:14:21Z</dcterms:modified>
</cp:coreProperties>
</file>