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infiniti\DIRECCION PLANIFICACION Y DESARROLLO\DPTO PYD\DIVISION DE PLANIFICACION\DIGEPRES\Informe Anual\Transparencia\2023\"/>
    </mc:Choice>
  </mc:AlternateContent>
  <xr:revisionPtr revIDLastSave="0" documentId="13_ncr:1_{53481C0C-DD69-442F-9FA2-679D33F9904E}" xr6:coauthVersionLast="45" xr6:coauthVersionMax="45" xr10:uidLastSave="{00000000-0000-0000-0000-000000000000}"/>
  <bookViews>
    <workbookView xWindow="-120" yWindow="-120" windowWidth="29040" windowHeight="158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I29" i="1"/>
  <c r="J31" i="1" l="1"/>
  <c r="I25" i="1" l="1"/>
  <c r="J30" i="1"/>
  <c r="I30" i="1"/>
  <c r="I31" i="1" l="1"/>
</calcChain>
</file>

<file path=xl/sharedStrings.xml><?xml version="1.0" encoding="utf-8"?>
<sst xmlns="http://schemas.openxmlformats.org/spreadsheetml/2006/main" count="93" uniqueCount="84">
  <si>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</si>
  <si>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</si>
  <si>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</si>
  <si>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</si>
  <si>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</si>
  <si>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</si>
  <si>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</si>
  <si>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</si>
  <si>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</si>
  <si>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</si>
  <si>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</si>
  <si>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</si>
  <si>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</si>
  <si>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</si>
  <si>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</si>
  <si>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</si>
  <si>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</si>
  <si>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</si>
  <si>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</si>
  <si>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</si>
  <si>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</si>
  <si>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</si>
  <si>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</si>
  <si>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</si>
  <si>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</si>
  <si>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</si>
  <si>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</si>
  <si>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</si>
  <si>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</si>
  <si>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</si>
  <si>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</si>
  <si>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</si>
  <si>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</si>
  <si>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</si>
  <si>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</si>
  <si>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</si>
  <si>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</si>
  <si>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</si>
  <si>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</si>
  <si>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</si>
  <si>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</si>
  <si>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</si>
  <si>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</si>
  <si>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</si>
  <si>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</si>
  <si>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</si>
  <si>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Informe de Evaluación semestral de las Metas Físicas-Financieras</t>
  </si>
  <si>
    <t>Lineamientos para la Ejecución Presupuestaria 2019 del Gobierno General Nacional</t>
  </si>
  <si>
    <t>5211-TESORERIA DE SEGURIDAD SOCIAL</t>
  </si>
  <si>
    <t>01-TESORERIA DE LA SEGURIDAD SOCIAL</t>
  </si>
  <si>
    <t>0001-TESORERIA DE LA SEGURIDAD SOCIAL</t>
  </si>
  <si>
    <t xml:space="preserve">Administrar la información y gestionar los recursos  financieros del SDSS, de forma oportuna, eficiente y  transparente. </t>
  </si>
  <si>
    <t>Una entidad moderna, vanguardista y accesible, con un  modelo de autogestión seguro e innovador y altos  estándares de excelencia institucional, reconocida por el  manejo transparente de sus operaciones y sus recursos.</t>
  </si>
  <si>
    <t>2.2.3</t>
  </si>
  <si>
    <t>DESARROLLO SOCIAL</t>
  </si>
  <si>
    <t>Salud y seguridad social integral</t>
  </si>
  <si>
    <t>Garantizar un sistema universal, único y sostenible de Seguridad Social frente a los riesgos de vejez, discapacidad y sobrevivencia, integrando y transparentando los regímenes segmentados existentes, en conformidad con la ley 87-01.</t>
  </si>
  <si>
    <t>11 - Gestión de la tesorería del sistema dominicano de seguridad social</t>
  </si>
  <si>
    <t>Contribuir al desarrollo continuo del SDSS y la universalidad, registro oportuno de empleadores, y servicios con altos criterios de innovación, buenas prácticas gubernamentales y estándares de calidad que garanticen la credibilidad institucional.</t>
  </si>
  <si>
    <t>Todo ciudadano dominicano y extranjeros residentes que cumpla con los requitos de la ley 87-01.</t>
  </si>
  <si>
    <t xml:space="preserve">Acceso a la seguridad social y prestaciones de servicios de salud, riesgos laborales, subsidios y pensiones. </t>
  </si>
  <si>
    <t>7333-Fiscalización de registro del Sistema único de información y recaudo  v</t>
  </si>
  <si>
    <t>7334-Sistema único de información y recaudo con disponibilidad 24/7</t>
  </si>
  <si>
    <t>7335-Estado dominicano con gestión de los aportes del Sistema Dominicano de  Seguridad Social</t>
  </si>
  <si>
    <t>Cantidad de auditorías a empleadores y unidades receptoras de fondos</t>
  </si>
  <si>
    <t>Indice de disponibilidad del SUIR para la gestión eficiente de los servicios al empleador y partes interesadas</t>
  </si>
  <si>
    <t>Indice de Recaudación de los aportes a la seguridad social</t>
  </si>
  <si>
    <t xml:space="preserve">7333-Fiscalización de registro del Sistema único de información y recaudo  </t>
  </si>
  <si>
    <t xml:space="preserve">Eficiencia en el tiempo de respuesta en el proceso de auditoria no mayor a 30 días, en el cual se revisan y validan las documentaciones que los empleadores suministran con el fin de esclarecer las inconsistencias. </t>
  </si>
  <si>
    <t>Nivel de  disponibilidad y eficiencia del SUIR para la gestión de validación de los datos registrados por los empleadores y unidades receptoras de fondos</t>
  </si>
  <si>
    <t>7335- Estado dominicano con gestión de los aportes del Sistema de la Seguridad Social</t>
  </si>
  <si>
    <t xml:space="preserve">Porcentaje de cumplimiento oportuno de los aportes al SDSS para la recaudación </t>
  </si>
  <si>
    <r>
      <t>Beneficiarios:</t>
    </r>
    <r>
      <rPr>
        <sz val="12"/>
        <color rgb="FF000000"/>
        <rFont val="Calibri"/>
        <family val="2"/>
        <scheme val="minor"/>
      </rPr>
      <t xml:space="preserve"> </t>
    </r>
  </si>
  <si>
    <r>
      <t xml:space="preserve">VI. </t>
    </r>
    <r>
      <rPr>
        <b/>
        <sz val="11"/>
        <color theme="0"/>
        <rFont val="Calibri"/>
        <family val="2"/>
        <scheme val="minor"/>
      </rPr>
      <t>Oportunidades de Mejora</t>
    </r>
  </si>
  <si>
    <r>
      <rPr>
        <b/>
        <sz val="10"/>
        <rFont val="Calibri"/>
        <family val="2"/>
        <scheme val="minor"/>
      </rPr>
      <t>Nota:</t>
    </r>
    <r>
      <rPr>
        <sz val="10"/>
        <rFont val="Calibri"/>
        <family val="2"/>
        <scheme val="minor"/>
      </rPr>
      <t xml:space="preserve"> Las secciones III, IV, V y VI deben ser repetidas, la misma cantidad de programas sustantivos (codificados desde 11 al 95) que tenga la unidad ejecutora</t>
    </r>
  </si>
  <si>
    <t>Obtuvimos un resultado de un 98.6% en cuanto a la disponibilidad del SUIR logrando una ejecución completa con respecto a lo programado. No hubo salidas del SUIR  lo que garantizó a los empleadores poder tener accesibilidad  en todo momento para realizar novedades y carga de nóminas al sistema o realizar consultas. Las salidas que tuvimos fueron programadas para corridas de procesos de facturación y recargos, estas fueron realizadas en horario nocturno por esta razón no se afectaron los servicios.</t>
  </si>
  <si>
    <t>Programación Semestral</t>
  </si>
  <si>
    <t>Ejecución Semestral</t>
  </si>
  <si>
    <t>Para el semestre enero-junio se logró realizar un total de 1,854 auditorias para una efectividad de 80% con respecto a lo programado a los empleadores con los fines de identificar y validar el cumplimiento de dichos empleadores de cara las obligaciones de la seguridad social, de manera que se garanticen la cobertura oportuna y acorde a sus derechos a dichos trabajadores al SDSS.</t>
  </si>
  <si>
    <t>Se gestionó el 100% de la cartera programada para este primer semestre.</t>
  </si>
  <si>
    <t>El desvío Físico que presenta este producto de 6.11% por encima de lo programado. La Tesorería  se encuentra en una revisión de este indicador con  la culminación del estudio de Estimación de Incumplimiento de Pago a la Seguridad Social y la conclusión de implementación de una herramienta tecnológica que nos permita ajustar la meta acorde a la realidad del recaudo de manera que pueda ser evidenciada. La desviación financiera presentada de un 28.94% se debe a Bonos educativos: no fue aprobado por el MAP, Bono Servidores de Carrera: se realizó gestión con el MAP, pero no fue aprobado por DIGEPRES, contrataciones planificadas no ejecutadas en el periodo, la Dirección de Fiscalización Externa tuvo un cambio de estructura aprobado por el MAP en el año 2022 y esta modificación fue presupuestada para este periodo, no se ha podido ejecutar los recursos debido a que no habian emitido la resolucion de aprobacion hasta el mes de septiembre. Ademas, la institución está aplicando la Resolución 357-2021 con todo el personal que no es de Carrera administrativa, tenemos muchos casos en proceso que no han cerrado y por esta situación, dada la capacidad instalada del MAP e interna por la recepción de miles de expedientes  que requieren ser deputados, nos encontramos con retrasos, además tenemos correo de nuestro analista del MAP sugiriendo que se concluyan los concursos por grupo ocupacional, iniciando por el GOIII y la mayoría de nuestra programación corresponde al grupo 4 y 5.</t>
  </si>
  <si>
    <t>El desvío de la meta física que presenta el periodo de 702 auditorías por encima de lo programado se debe al incremento en las solicitudes de alta por parte de los empleadores (esto no depende de la TSS), debido a la aplicación de la Resolución 003-2020, que ordena el darle de baja en el SUIR a los empleadores morosos que tengan deudas por más de seis (6) meses, estas bajas son realizadas de manera mensual. Además, alineados a nuestras funciones de garantizar la sostenibilidad financiera del sistema, bajo el eje de Fortalecimiento Institucional, Surgió un nuevo criterio de fiscalización: Suspensión de empleadores, basados en nuestra función de abordar la reducción de los índices de omisión y evasión, esto representó en el mes de junio de 2023 más de 80 casos y Una mejor distribución de las visitas de inspección.
El desvío financiero de -17.27% se debe a Bonos educativos: no fue aprobado por el MAP, Bono Servidores de Carrera: se realizó gestión con el MAP, pero no fue aprobado por DIGEPRES, contrataciones planificadas no ejecutadas en el periodo, la Dirección de Fiscalización Externa tuvo un cambio de estructura aprobado por el MAP en el año 2022 y esta modificación fue presupuestada para este periodo, no se ha podido ejecutar los recursos debido a que no habian emitido la resolucion de aprobacion hasta el mes de septiembre. Ademas, la institución está aplicando la Resolución 357-2021 con todo el personal que no es de Carrera administrativa, tenemos muchos casos en proceso que no han cerrado y por esta situación, dada la capacidad instalada del MAP e interna por la recepción de miles de expedientes  que requieren ser deputados, nos encontramos con retrasos, además tenemos correo de nuestro analista del MAP sugiriendo que se concluyan los concursos por grupo ocupacional, iniciando por el GOIII y la mayoría de nuestra programación corresponde al grupo 4 y 5.</t>
  </si>
  <si>
    <t>1. Continuar con los procesos de automatización de la gestión para disminuir los errores.
2- Nos comprometemos a seguir actualizando los procedimientos institucionales para ajustarlo a las nuevas responsabilidades que como institución autónoma hemos adquirido, que reflejen la gestión operativas enmarcadas en cumplimiento de dichas funciones.
3- Redefinir la producción física conforme al nuevo marco legal y la forma de medición acorde a la información disponible y los procesos de ejecución fisicos-financieros.</t>
  </si>
  <si>
    <t>Las salidas que tuvo el SUIR durante el semestre corresponde a salidas programadas para corrida de servicios y facturación por lo que no afectaron los servicios, este producto no presenta desvíos físicos sgnificativos, mientras que la ejecución financiera con relación a lo programado tuvimos una diferencia de 23.07% se debe a Bonos educativos: no fue aprobado por el MAP, Bono Servidores de Carrera: se realizó gestión con el MAP, pero no fue aprobado por DIGEPRES, contrataciones planificadas no ejecutadas en el periodo, la Dirección de Fiscalización Externa tuvo un cambio de estructura aprobado por el MAP en el año 2022 y esta modificación fue presupuestada para este periodo, no se ha podido ejecutar los recursos debido a que no habian emitido la resolucion de aprobacion hasta el mes de septiembre. Ademas, la institución está aplicando la Resolución 357-2021 con todo el personal que no es de Carrera administrativa, tenemos muchos casos en proceso que no han cerrado y por esta situación, dada la capacidad instalada del MAP e interna por la recepción de miles de expedientes  que requieren ser deputados, nos encontramos con retrasos, además tenemos correo de nuestro analista del MAP sugiriendo que se concluyan los concursos por grupo ocupacional, iniciando por el GOIII y la mayoría de nuestra programación corresponde al grupo 4 y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</si>
</sst>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dd/mm/yyyy;@"/>
    <numFmt numFmtId="165" formatCode="[$-10409]#,##0;\-#,##0"/>
    <numFmt numFmtId="166" formatCode="[$-10409]#,##0.00;\-#,##0.00"/>
    <numFmt numFmtId="167" formatCode="[$-10409]0.00%"/>
    <numFmt numFmtId="168" formatCode="[$-10409]#,##0.0;\-#,##0.0"/>
    <numFmt numFmtId="169"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8"/>
      <color theme="1"/>
      <name val="Calibri"/>
      <family val="2"/>
      <scheme val="minor"/>
    </font>
    <font>
      <sz val="9"/>
      <name val="Calibri"/>
      <family val="2"/>
    </font>
    <font>
      <sz val="8"/>
      <name val="Calibri"/>
      <family val="2"/>
      <scheme val="minor"/>
    </font>
    <font>
      <b/>
      <sz val="11"/>
      <color theme="0"/>
      <name val="Calibri"/>
      <family val="2"/>
      <scheme val="minor"/>
    </font>
    <font>
      <sz val="11"/>
      <name val="Calibri"/>
      <family val="2"/>
      <scheme val="minor"/>
    </font>
    <font>
      <sz val="12"/>
      <color rgb="FF000000"/>
      <name val="Calibri"/>
      <family val="2"/>
      <scheme val="minor"/>
    </font>
    <font>
      <b/>
      <sz val="11"/>
      <name val="Calibri"/>
      <family val="2"/>
      <scheme val="minor"/>
    </font>
    <font>
      <b/>
      <sz val="10"/>
      <color rgb="FF000000"/>
      <name val="Calibri"/>
      <family val="2"/>
      <scheme val="minor"/>
    </font>
    <font>
      <sz val="9"/>
      <name val="Calibri"/>
      <family val="2"/>
      <scheme val="minor"/>
    </font>
    <font>
      <sz val="10"/>
      <name val="Calibri"/>
      <family val="2"/>
      <scheme val="minor"/>
    </font>
    <font>
      <b/>
      <sz val="1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66" fontId="12" fillId="0" borderId="28" xfId="0" applyNumberFormat="1" applyFont="1" applyFill="1" applyBorder="1" applyAlignment="1" applyProtection="1">
      <alignment horizontal="center" vertical="center" wrapText="1" readingOrder="1"/>
      <protection locked="0"/>
    </xf>
    <xf numFmtId="166" fontId="12" fillId="0" borderId="34" xfId="0" applyNumberFormat="1" applyFont="1" applyFill="1" applyBorder="1" applyAlignment="1" applyProtection="1">
      <alignment horizontal="center" vertical="center" wrapText="1" readingOrder="1"/>
      <protection locked="0"/>
    </xf>
    <xf numFmtId="0" fontId="0" fillId="0" borderId="0" xfId="0" applyFont="1" applyProtection="1">
      <protection locked="0"/>
    </xf>
    <xf numFmtId="0" fontId="0" fillId="0" borderId="0" xfId="0" applyFont="1"/>
    <xf numFmtId="0" fontId="15" fillId="0" borderId="0" xfId="0" applyFont="1" applyProtection="1">
      <protection locked="0"/>
    </xf>
    <xf numFmtId="0" fontId="0" fillId="0" borderId="17" xfId="0" applyFont="1" applyBorder="1"/>
    <xf numFmtId="0" fontId="18" fillId="8" borderId="30" xfId="0" applyFont="1" applyFill="1" applyBorder="1" applyAlignment="1">
      <alignment horizontal="center" vertical="center" wrapText="1" readingOrder="1"/>
    </xf>
    <xf numFmtId="0" fontId="18" fillId="8" borderId="31" xfId="0" applyFont="1" applyFill="1" applyBorder="1" applyAlignment="1">
      <alignment horizontal="center" vertical="center" wrapText="1" readingOrder="1"/>
    </xf>
    <xf numFmtId="0" fontId="18" fillId="8" borderId="32" xfId="0" applyFont="1" applyFill="1" applyBorder="1" applyAlignment="1">
      <alignment horizontal="center" vertical="center" wrapText="1" readingOrder="1"/>
    </xf>
    <xf numFmtId="0" fontId="19" fillId="0" borderId="24" xfId="0" applyFont="1" applyBorder="1" applyAlignment="1" applyProtection="1">
      <alignment vertical="top" wrapText="1"/>
      <protection locked="0"/>
    </xf>
    <xf numFmtId="0" fontId="19" fillId="0" borderId="28" xfId="0" applyNumberFormat="1" applyFont="1" applyFill="1" applyBorder="1" applyAlignment="1" applyProtection="1">
      <alignment vertical="top" wrapText="1"/>
      <protection locked="0"/>
    </xf>
    <xf numFmtId="166" fontId="19" fillId="0" borderId="28" xfId="0" applyNumberFormat="1" applyFont="1" applyFill="1" applyBorder="1" applyAlignment="1" applyProtection="1">
      <alignment horizontal="center" vertical="center" wrapText="1" readingOrder="1"/>
      <protection locked="0"/>
    </xf>
    <xf numFmtId="165" fontId="19" fillId="0" borderId="28" xfId="0" applyNumberFormat="1" applyFont="1" applyFill="1" applyBorder="1" applyAlignment="1" applyProtection="1">
      <alignment horizontal="center" vertical="center" wrapText="1"/>
      <protection locked="0"/>
    </xf>
    <xf numFmtId="10" fontId="19" fillId="7" borderId="28" xfId="2" applyNumberFormat="1" applyFont="1" applyFill="1" applyBorder="1" applyAlignment="1" applyProtection="1">
      <alignment horizontal="center" vertical="center" wrapText="1" readingOrder="1"/>
      <protection locked="0"/>
    </xf>
    <xf numFmtId="167" fontId="19" fillId="7" borderId="25" xfId="0" applyNumberFormat="1" applyFont="1" applyFill="1" applyBorder="1" applyAlignment="1" applyProtection="1">
      <alignment horizontal="center" vertical="center" wrapText="1" readingOrder="1"/>
      <protection locked="0"/>
    </xf>
    <xf numFmtId="0" fontId="19" fillId="0" borderId="33" xfId="0" applyFont="1" applyBorder="1" applyAlignment="1" applyProtection="1">
      <alignment vertical="top" wrapText="1"/>
      <protection locked="0"/>
    </xf>
    <xf numFmtId="0" fontId="19" fillId="0" borderId="34" xfId="0" applyNumberFormat="1" applyFont="1" applyFill="1" applyBorder="1" applyAlignment="1" applyProtection="1">
      <alignment vertical="top" wrapText="1"/>
      <protection locked="0"/>
    </xf>
    <xf numFmtId="165" fontId="19" fillId="0" borderId="34" xfId="0" applyNumberFormat="1" applyFont="1" applyBorder="1" applyAlignment="1" applyProtection="1">
      <alignment horizontal="center" vertical="center" wrapText="1" readingOrder="1"/>
      <protection locked="0"/>
    </xf>
    <xf numFmtId="166" fontId="19" fillId="0" borderId="34" xfId="0" applyNumberFormat="1" applyFont="1" applyFill="1" applyBorder="1" applyAlignment="1" applyProtection="1">
      <alignment horizontal="center" vertical="center" wrapText="1" readingOrder="1"/>
      <protection locked="0"/>
    </xf>
    <xf numFmtId="166" fontId="19" fillId="0" borderId="34" xfId="0" applyNumberFormat="1" applyFont="1" applyBorder="1" applyAlignment="1" applyProtection="1">
      <alignment horizontal="center" vertical="center" wrapText="1" readingOrder="1"/>
      <protection locked="0"/>
    </xf>
    <xf numFmtId="165" fontId="12" fillId="0" borderId="28" xfId="0" applyNumberFormat="1" applyFont="1" applyFill="1" applyBorder="1" applyAlignment="1" applyProtection="1">
      <alignment horizontal="center" vertical="center" wrapText="1" readingOrder="1"/>
      <protection locked="0"/>
    </xf>
    <xf numFmtId="165" fontId="12" fillId="0" borderId="34" xfId="0" applyNumberFormat="1" applyFont="1" applyFill="1" applyBorder="1" applyAlignment="1" applyProtection="1">
      <alignment horizontal="center" vertical="center" wrapText="1" readingOrder="1"/>
      <protection locked="0"/>
    </xf>
    <xf numFmtId="9" fontId="0" fillId="0" borderId="0" xfId="2" applyFont="1"/>
    <xf numFmtId="165" fontId="19" fillId="0" borderId="28" xfId="0" applyNumberFormat="1" applyFont="1" applyFill="1" applyBorder="1" applyAlignment="1" applyProtection="1">
      <alignment horizontal="center" vertical="center" wrapText="1" readingOrder="1"/>
      <protection locked="0"/>
    </xf>
    <xf numFmtId="165" fontId="19" fillId="0" borderId="34" xfId="0" applyNumberFormat="1" applyFont="1" applyFill="1" applyBorder="1" applyAlignment="1" applyProtection="1">
      <alignment horizontal="center" vertical="center" wrapText="1" readingOrder="1"/>
      <protection locked="0"/>
    </xf>
    <xf numFmtId="169" fontId="0" fillId="0" borderId="0" xfId="2" applyNumberFormat="1" applyFont="1"/>
    <xf numFmtId="168" fontId="19" fillId="0" borderId="34" xfId="0" applyNumberFormat="1" applyFont="1" applyFill="1" applyBorder="1" applyAlignment="1" applyProtection="1">
      <alignment horizontal="center" vertical="center" wrapText="1"/>
      <protection locked="0"/>
    </xf>
    <xf numFmtId="168" fontId="19" fillId="0" borderId="34" xfId="0" applyNumberFormat="1" applyFont="1" applyBorder="1" applyAlignment="1" applyProtection="1">
      <alignment horizontal="center" vertical="center" wrapText="1"/>
      <protection locked="0"/>
    </xf>
    <xf numFmtId="4" fontId="0" fillId="0" borderId="0" xfId="0" applyNumberFormat="1" applyFont="1"/>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20" fillId="0" borderId="0" xfId="0" applyFont="1" applyAlignment="1">
      <alignment horizontal="left" vertical="center" wrapText="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 fillId="0" borderId="0" xfId="0" applyFont="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39" fontId="15" fillId="0" borderId="27" xfId="1" applyNumberFormat="1" applyFont="1" applyFill="1" applyBorder="1" applyAlignment="1" applyProtection="1">
      <alignment horizontal="center" vertical="center" wrapText="1" readingOrder="1"/>
      <protection locked="0"/>
    </xf>
    <xf numFmtId="39" fontId="15" fillId="0" borderId="28" xfId="1" applyNumberFormat="1" applyFont="1" applyFill="1" applyBorder="1" applyAlignment="1" applyProtection="1">
      <alignment horizontal="center" vertical="center" wrapText="1" readingOrder="1"/>
      <protection locked="0"/>
    </xf>
    <xf numFmtId="10" fontId="15" fillId="7" borderId="28" xfId="2" applyNumberFormat="1" applyFont="1" applyFill="1" applyBorder="1" applyAlignment="1" applyProtection="1">
      <alignment horizontal="center" vertical="center" wrapText="1" readingOrder="1"/>
    </xf>
    <xf numFmtId="10" fontId="15" fillId="7" borderId="29" xfId="2" applyNumberFormat="1" applyFont="1" applyFill="1" applyBorder="1" applyAlignment="1" applyProtection="1">
      <alignment horizontal="center" vertical="center" wrapText="1" readingOrder="1"/>
    </xf>
    <xf numFmtId="0" fontId="9" fillId="8" borderId="28" xfId="0" applyFont="1" applyFill="1" applyBorder="1" applyAlignment="1">
      <alignment horizontal="center" vertical="center" wrapText="1" readingOrder="1"/>
    </xf>
    <xf numFmtId="0" fontId="15" fillId="6" borderId="28" xfId="0" applyFont="1" applyFill="1" applyBorder="1" applyAlignment="1">
      <alignment vertical="top" wrapText="1"/>
    </xf>
    <xf numFmtId="0" fontId="15" fillId="6" borderId="29" xfId="0" applyFont="1" applyFill="1" applyBorder="1" applyAlignment="1">
      <alignment vertical="top" wrapText="1"/>
    </xf>
    <xf numFmtId="39" fontId="15" fillId="0" borderId="25" xfId="1" applyNumberFormat="1" applyFont="1" applyFill="1" applyBorder="1" applyAlignment="1" applyProtection="1">
      <alignment horizontal="center" vertical="center" wrapText="1" readingOrder="1"/>
      <protection locked="0"/>
    </xf>
    <xf numFmtId="39" fontId="15" fillId="0" borderId="38"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center" wrapText="1" readingOrder="1"/>
      <protection locked="0"/>
    </xf>
    <xf numFmtId="0" fontId="17" fillId="6" borderId="23" xfId="0" applyFont="1" applyFill="1" applyBorder="1" applyAlignment="1">
      <alignment horizontal="center" vertical="center" wrapText="1" readingOrder="1"/>
    </xf>
    <xf numFmtId="0" fontId="17" fillId="6" borderId="24" xfId="0" applyFont="1" applyFill="1" applyBorder="1" applyAlignment="1">
      <alignment horizontal="center" vertical="center" wrapText="1" readingOrder="1"/>
    </xf>
    <xf numFmtId="0" fontId="17" fillId="6" borderId="25" xfId="0" applyFont="1" applyFill="1" applyBorder="1" applyAlignment="1">
      <alignment horizontal="center" vertical="center" wrapText="1" readingOrder="1"/>
    </xf>
    <xf numFmtId="0" fontId="17" fillId="6" borderId="26" xfId="0" applyFont="1" applyFill="1" applyBorder="1" applyAlignment="1">
      <alignment horizontal="center" vertical="center" wrapText="1" readingOrder="1"/>
    </xf>
    <xf numFmtId="0" fontId="17" fillId="6" borderId="38" xfId="0" applyFont="1" applyFill="1" applyBorder="1" applyAlignment="1">
      <alignment horizontal="center" vertical="center" wrapText="1" readingOrder="1"/>
    </xf>
    <xf numFmtId="0" fontId="11" fillId="6" borderId="22" xfId="0" applyFont="1" applyFill="1" applyBorder="1" applyAlignment="1">
      <alignment horizontal="left" vertical="center" wrapText="1"/>
    </xf>
    <xf numFmtId="0" fontId="10" fillId="6" borderId="22" xfId="0" applyFont="1" applyFill="1" applyBorder="1" applyAlignment="1">
      <alignment horizontal="left" vertical="center" wrapText="1"/>
    </xf>
    <xf numFmtId="0" fontId="0" fillId="3" borderId="17" xfId="0" applyFont="1" applyFill="1" applyBorder="1" applyAlignment="1">
      <alignment horizontal="center"/>
    </xf>
    <xf numFmtId="0" fontId="0" fillId="3" borderId="0" xfId="0" applyFont="1" applyFill="1" applyAlignment="1">
      <alignment horizontal="center"/>
    </xf>
    <xf numFmtId="0" fontId="0" fillId="3" borderId="18"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Font="1" applyBorder="1" applyAlignment="1">
      <alignment horizontal="center"/>
    </xf>
    <xf numFmtId="0" fontId="0" fillId="0" borderId="15" xfId="0" applyFont="1" applyBorder="1" applyAlignment="1">
      <alignment horizontal="center"/>
    </xf>
    <xf numFmtId="0" fontId="0" fillId="0" borderId="0" xfId="0" applyFont="1" applyAlignment="1">
      <alignment horizontal="center"/>
    </xf>
    <xf numFmtId="0" fontId="0" fillId="0" borderId="16" xfId="0" applyFont="1" applyBorder="1" applyAlignment="1">
      <alignment horizontal="center"/>
    </xf>
    <xf numFmtId="0" fontId="0" fillId="0" borderId="0" xfId="0" applyFont="1" applyAlignment="1" applyProtection="1">
      <alignment horizontal="left" vertical="center"/>
      <protection locked="0"/>
    </xf>
    <xf numFmtId="0" fontId="0" fillId="0" borderId="18" xfId="0" applyFont="1" applyBorder="1" applyAlignment="1" applyProtection="1">
      <alignment horizontal="left" vertical="center"/>
      <protection locked="0"/>
    </xf>
  </cellXfs>
  <cellStyles count="3">
    <cellStyle name="Comma" xfId="1" builtinId="3"/>
    <cellStyle name="Normal" xfId="0" builtinId="0"/>
    <cellStyle name="Percent" xfId="2" builtinId="5"/>
  </cellStyles>
  <dxfs count="15">
    <dxf>
      <font>
        <b val="0"/>
        <i val="0"/>
        <strike val="0"/>
        <condense val="0"/>
        <extend val="0"/>
        <outline val="0"/>
        <shadow val="0"/>
        <u val="none"/>
        <vertAlign val="baseline"/>
        <sz val="9"/>
        <color auto="1"/>
        <name val="Calibri"/>
        <scheme val="minor"/>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min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minor"/>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minor"/>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minor"/>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minor"/>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protection locked="0" hidden="0"/>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118111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18111" y="0"/>
          <a:ext cx="1322070" cy="78147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1"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calculatedColumnFormula>IF(G29&gt;0,G29/C29,0)</calculatedColumnFormula>
    </tableColumn>
    <tableColumn id="8" xr3:uid="{00000000-0010-0000-0000-000008000000}" name="Financiero _x000a_(%) _x000a_H=F/D" dataDxfId="0">
      <calculatedColumnFormula>IF(H29&gt;0,H29/Tabla1[[#This Row],[Financiera
(D)]],0)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
  <sheetViews>
    <sheetView tabSelected="1" topLeftCell="A12" zoomScaleNormal="100" workbookViewId="0">
      <selection activeCell="B12" sqref="B12:J12"/>
    </sheetView>
  </sheetViews>
  <sheetFormatPr defaultColWidth="11.42578125" defaultRowHeight="15" x14ac:dyDescent="0.25"/>
  <cols>
    <col min="1" max="1" width="23" style="19" customWidth="1"/>
    <col min="2" max="2" width="17.42578125" style="19" customWidth="1"/>
    <col min="3" max="10" width="12.7109375" style="19" customWidth="1"/>
    <col min="11" max="11" width="11.42578125" style="19"/>
    <col min="12" max="12" width="11.42578125" style="18"/>
    <col min="13" max="13" width="13.28515625" style="18" bestFit="1" customWidth="1"/>
    <col min="14" max="14" width="14.42578125" style="18" customWidth="1"/>
    <col min="15" max="16384" width="11.42578125" style="18"/>
  </cols>
  <sheetData>
    <row r="1" spans="1:11" ht="21.75" thickBot="1" x14ac:dyDescent="0.3">
      <c r="A1" s="8"/>
      <c r="B1" s="86" t="s">
        <v>46</v>
      </c>
      <c r="C1" s="87"/>
      <c r="D1" s="87"/>
      <c r="E1" s="87"/>
      <c r="F1" s="87"/>
      <c r="G1" s="87"/>
      <c r="H1" s="87"/>
      <c r="I1" s="87"/>
      <c r="J1" s="88"/>
      <c r="K1" s="17"/>
    </row>
    <row r="2" spans="1:11" ht="21.75" thickBot="1" x14ac:dyDescent="0.3">
      <c r="A2" s="9"/>
      <c r="B2" s="89" t="s">
        <v>0</v>
      </c>
      <c r="C2" s="90"/>
      <c r="D2" s="89" t="s">
        <v>1</v>
      </c>
      <c r="E2" s="91"/>
      <c r="F2" s="91"/>
      <c r="G2" s="90"/>
      <c r="H2" s="92"/>
      <c r="I2" s="1" t="s">
        <v>2</v>
      </c>
      <c r="J2" s="2" t="s">
        <v>3</v>
      </c>
      <c r="K2" s="17"/>
    </row>
    <row r="3" spans="1:11" ht="21.75" thickBot="1" x14ac:dyDescent="0.3">
      <c r="A3" s="10"/>
      <c r="B3" s="93" t="s">
        <v>4</v>
      </c>
      <c r="C3" s="94"/>
      <c r="D3" s="93" t="s">
        <v>47</v>
      </c>
      <c r="E3" s="94"/>
      <c r="F3" s="94"/>
      <c r="G3" s="94"/>
      <c r="H3" s="95"/>
      <c r="I3" s="13">
        <v>43552</v>
      </c>
      <c r="J3" s="14">
        <v>0</v>
      </c>
      <c r="K3" s="17"/>
    </row>
    <row r="4" spans="1:11" x14ac:dyDescent="0.25">
      <c r="A4" s="96"/>
      <c r="B4" s="97"/>
      <c r="C4" s="97"/>
      <c r="D4" s="98"/>
      <c r="E4" s="98"/>
      <c r="F4" s="98"/>
      <c r="G4" s="98"/>
      <c r="H4" s="98"/>
      <c r="I4" s="97"/>
      <c r="J4" s="99"/>
      <c r="K4" s="17"/>
    </row>
    <row r="5" spans="1:11" ht="3" customHeight="1" x14ac:dyDescent="0.25">
      <c r="A5" s="83"/>
      <c r="B5" s="84"/>
      <c r="C5" s="84"/>
      <c r="D5" s="84"/>
      <c r="E5" s="84"/>
      <c r="F5" s="84"/>
      <c r="G5" s="84"/>
      <c r="H5" s="84"/>
      <c r="I5" s="84"/>
      <c r="J5" s="85"/>
      <c r="K5" s="17"/>
    </row>
    <row r="6" spans="1:11" ht="15.75" x14ac:dyDescent="0.25">
      <c r="A6" s="44" t="s">
        <v>5</v>
      </c>
      <c r="B6" s="45"/>
      <c r="C6" s="45"/>
      <c r="D6" s="45"/>
      <c r="E6" s="45"/>
      <c r="F6" s="45"/>
      <c r="G6" s="45"/>
      <c r="H6" s="45"/>
      <c r="I6" s="45"/>
      <c r="J6" s="46"/>
      <c r="K6" s="17"/>
    </row>
    <row r="7" spans="1:11" ht="15.75" x14ac:dyDescent="0.25">
      <c r="A7" s="59" t="s">
        <v>6</v>
      </c>
      <c r="B7" s="60"/>
      <c r="C7" s="60"/>
      <c r="D7" s="60"/>
      <c r="E7" s="60"/>
      <c r="F7" s="60"/>
      <c r="G7" s="60"/>
      <c r="H7" s="60"/>
      <c r="I7" s="60"/>
      <c r="J7" s="61"/>
      <c r="K7" s="17"/>
    </row>
    <row r="8" spans="1:11" x14ac:dyDescent="0.25">
      <c r="A8" s="3" t="s">
        <v>7</v>
      </c>
      <c r="B8" s="54" t="s">
        <v>48</v>
      </c>
      <c r="C8" s="55"/>
      <c r="D8" s="55"/>
      <c r="E8" s="55"/>
      <c r="F8" s="55"/>
      <c r="G8" s="55"/>
      <c r="H8" s="55"/>
      <c r="I8" s="55"/>
      <c r="J8" s="56"/>
      <c r="K8" s="17"/>
    </row>
    <row r="9" spans="1:11" ht="15" customHeight="1" x14ac:dyDescent="0.25">
      <c r="A9" s="11" t="s">
        <v>34</v>
      </c>
      <c r="B9" s="54" t="s">
        <v>49</v>
      </c>
      <c r="C9" s="55"/>
      <c r="D9" s="55"/>
      <c r="E9" s="55"/>
      <c r="F9" s="55"/>
      <c r="G9" s="55"/>
      <c r="H9" s="55"/>
      <c r="I9" s="55"/>
      <c r="J9" s="56"/>
      <c r="K9" s="17"/>
    </row>
    <row r="10" spans="1:11" x14ac:dyDescent="0.25">
      <c r="A10" s="11" t="s">
        <v>35</v>
      </c>
      <c r="B10" s="54" t="s">
        <v>50</v>
      </c>
      <c r="C10" s="55"/>
      <c r="D10" s="55"/>
      <c r="E10" s="55"/>
      <c r="F10" s="55"/>
      <c r="G10" s="55"/>
      <c r="H10" s="55"/>
      <c r="I10" s="55"/>
      <c r="J10" s="56"/>
      <c r="K10" s="17"/>
    </row>
    <row r="11" spans="1:11" ht="27" customHeight="1" x14ac:dyDescent="0.25">
      <c r="A11" s="3" t="s">
        <v>8</v>
      </c>
      <c r="B11" s="100" t="s">
        <v>51</v>
      </c>
      <c r="C11" s="100"/>
      <c r="D11" s="100"/>
      <c r="E11" s="100"/>
      <c r="F11" s="100"/>
      <c r="G11" s="100"/>
      <c r="H11" s="100"/>
      <c r="I11" s="100"/>
      <c r="J11" s="101"/>
    </row>
    <row r="12" spans="1:11" ht="46.5" customHeight="1" x14ac:dyDescent="0.25">
      <c r="A12" s="3" t="s">
        <v>9</v>
      </c>
      <c r="B12" s="57" t="s">
        <v>52</v>
      </c>
      <c r="C12" s="57"/>
      <c r="D12" s="57"/>
      <c r="E12" s="57"/>
      <c r="F12" s="57"/>
      <c r="G12" s="57"/>
      <c r="H12" s="57"/>
      <c r="I12" s="57"/>
      <c r="J12" s="58"/>
    </row>
    <row r="13" spans="1:11" ht="15.75" x14ac:dyDescent="0.25">
      <c r="A13" s="44" t="s">
        <v>10</v>
      </c>
      <c r="B13" s="45"/>
      <c r="C13" s="45"/>
      <c r="D13" s="45"/>
      <c r="E13" s="45"/>
      <c r="F13" s="45"/>
      <c r="G13" s="45"/>
      <c r="H13" s="45"/>
      <c r="I13" s="45"/>
      <c r="J13" s="46"/>
    </row>
    <row r="14" spans="1:11" ht="27.75" customHeight="1" x14ac:dyDescent="0.25">
      <c r="A14" s="3" t="s">
        <v>11</v>
      </c>
      <c r="B14" s="12">
        <v>2</v>
      </c>
      <c r="C14" s="82" t="s">
        <v>54</v>
      </c>
      <c r="D14" s="82"/>
      <c r="E14" s="82"/>
      <c r="F14" s="82"/>
      <c r="G14" s="82"/>
      <c r="H14" s="82"/>
      <c r="I14" s="82"/>
      <c r="J14" s="82"/>
    </row>
    <row r="15" spans="1:11" ht="26.25" customHeight="1" x14ac:dyDescent="0.25">
      <c r="A15" s="3" t="s">
        <v>12</v>
      </c>
      <c r="B15" s="4">
        <v>2.2000000000000002</v>
      </c>
      <c r="C15" s="82" t="s">
        <v>55</v>
      </c>
      <c r="D15" s="82"/>
      <c r="E15" s="82"/>
      <c r="F15" s="82"/>
      <c r="G15" s="82"/>
      <c r="H15" s="82"/>
      <c r="I15" s="82"/>
      <c r="J15" s="82"/>
    </row>
    <row r="16" spans="1:11" ht="34.5" customHeight="1" x14ac:dyDescent="0.25">
      <c r="A16" s="3" t="s">
        <v>13</v>
      </c>
      <c r="B16" s="5" t="s">
        <v>53</v>
      </c>
      <c r="C16" s="81" t="s">
        <v>56</v>
      </c>
      <c r="D16" s="81"/>
      <c r="E16" s="81"/>
      <c r="F16" s="81"/>
      <c r="G16" s="81"/>
      <c r="H16" s="81"/>
      <c r="I16" s="81"/>
      <c r="J16" s="81"/>
    </row>
    <row r="17" spans="1:13" ht="15.75" x14ac:dyDescent="0.25">
      <c r="A17" s="44" t="s">
        <v>14</v>
      </c>
      <c r="B17" s="45"/>
      <c r="C17" s="45"/>
      <c r="D17" s="45"/>
      <c r="E17" s="45"/>
      <c r="F17" s="45"/>
      <c r="G17" s="45"/>
      <c r="H17" s="45"/>
      <c r="I17" s="45"/>
      <c r="J17" s="46"/>
    </row>
    <row r="18" spans="1:13" ht="29.25" customHeight="1" x14ac:dyDescent="0.25">
      <c r="A18" s="3" t="s">
        <v>15</v>
      </c>
      <c r="B18" s="57" t="s">
        <v>57</v>
      </c>
      <c r="C18" s="57"/>
      <c r="D18" s="57"/>
      <c r="E18" s="57"/>
      <c r="F18" s="57"/>
      <c r="G18" s="57"/>
      <c r="H18" s="57"/>
      <c r="I18" s="57"/>
      <c r="J18" s="58"/>
    </row>
    <row r="19" spans="1:13" ht="33" customHeight="1" x14ac:dyDescent="0.25">
      <c r="A19" s="6" t="s">
        <v>16</v>
      </c>
      <c r="B19" s="57" t="s">
        <v>58</v>
      </c>
      <c r="C19" s="57"/>
      <c r="D19" s="57"/>
      <c r="E19" s="57"/>
      <c r="F19" s="57"/>
      <c r="G19" s="57"/>
      <c r="H19" s="57"/>
      <c r="I19" s="57"/>
      <c r="J19" s="58"/>
    </row>
    <row r="20" spans="1:13" ht="34.5" customHeight="1" x14ac:dyDescent="0.25">
      <c r="A20" s="6" t="s">
        <v>72</v>
      </c>
      <c r="B20" s="57" t="s">
        <v>59</v>
      </c>
      <c r="C20" s="57"/>
      <c r="D20" s="57"/>
      <c r="E20" s="57"/>
      <c r="F20" s="57"/>
      <c r="G20" s="57"/>
      <c r="H20" s="57"/>
      <c r="I20" s="57"/>
      <c r="J20" s="58"/>
    </row>
    <row r="21" spans="1:13" ht="35.25" customHeight="1" x14ac:dyDescent="0.25">
      <c r="A21" s="6" t="s">
        <v>36</v>
      </c>
      <c r="B21" s="57" t="s">
        <v>60</v>
      </c>
      <c r="C21" s="57"/>
      <c r="D21" s="57"/>
      <c r="E21" s="57"/>
      <c r="F21" s="57"/>
      <c r="G21" s="57"/>
      <c r="H21" s="57"/>
      <c r="I21" s="57"/>
      <c r="J21" s="58"/>
      <c r="K21" s="17"/>
    </row>
    <row r="22" spans="1:13" ht="15.75" x14ac:dyDescent="0.25">
      <c r="A22" s="44" t="s">
        <v>17</v>
      </c>
      <c r="B22" s="45"/>
      <c r="C22" s="45"/>
      <c r="D22" s="45"/>
      <c r="E22" s="45"/>
      <c r="F22" s="45"/>
      <c r="G22" s="45"/>
      <c r="H22" s="45"/>
      <c r="I22" s="45"/>
      <c r="J22" s="46"/>
    </row>
    <row r="23" spans="1:13" ht="15.75" x14ac:dyDescent="0.25">
      <c r="A23" s="59" t="s">
        <v>18</v>
      </c>
      <c r="B23" s="60"/>
      <c r="C23" s="60"/>
      <c r="D23" s="60"/>
      <c r="E23" s="60"/>
      <c r="F23" s="60"/>
      <c r="G23" s="60"/>
      <c r="H23" s="60"/>
      <c r="I23" s="60"/>
      <c r="J23" s="61"/>
      <c r="K23" s="17"/>
    </row>
    <row r="24" spans="1:13" ht="15" customHeight="1" x14ac:dyDescent="0.25">
      <c r="A24" s="76" t="s">
        <v>19</v>
      </c>
      <c r="B24" s="77"/>
      <c r="C24" s="78" t="s">
        <v>20</v>
      </c>
      <c r="D24" s="80"/>
      <c r="E24" s="80"/>
      <c r="F24" s="80" t="s">
        <v>21</v>
      </c>
      <c r="G24" s="80"/>
      <c r="H24" s="77"/>
      <c r="I24" s="78" t="s">
        <v>22</v>
      </c>
      <c r="J24" s="79"/>
    </row>
    <row r="25" spans="1:13" ht="22.5" customHeight="1" x14ac:dyDescent="0.25">
      <c r="A25" s="66">
        <v>19442445152</v>
      </c>
      <c r="B25" s="67"/>
      <c r="C25" s="73">
        <v>19775689601.560001</v>
      </c>
      <c r="D25" s="74"/>
      <c r="E25" s="75"/>
      <c r="F25" s="73">
        <v>9639433387.7900009</v>
      </c>
      <c r="G25" s="74"/>
      <c r="H25" s="75"/>
      <c r="I25" s="68">
        <f>F25/C25</f>
        <v>0.48743854611419446</v>
      </c>
      <c r="J25" s="69"/>
    </row>
    <row r="26" spans="1:13" ht="15.75" x14ac:dyDescent="0.25">
      <c r="A26" s="59" t="s">
        <v>23</v>
      </c>
      <c r="B26" s="60"/>
      <c r="C26" s="60"/>
      <c r="D26" s="60"/>
      <c r="E26" s="60"/>
      <c r="F26" s="60"/>
      <c r="G26" s="60"/>
      <c r="H26" s="60"/>
      <c r="I26" s="60"/>
      <c r="J26" s="61"/>
      <c r="K26" s="17"/>
    </row>
    <row r="27" spans="1:13" x14ac:dyDescent="0.25">
      <c r="A27" s="20"/>
      <c r="B27" s="18"/>
      <c r="C27" s="70" t="s">
        <v>45</v>
      </c>
      <c r="D27" s="71"/>
      <c r="E27" s="70" t="s">
        <v>76</v>
      </c>
      <c r="F27" s="71"/>
      <c r="G27" s="70" t="s">
        <v>77</v>
      </c>
      <c r="H27" s="70"/>
      <c r="I27" s="70" t="s">
        <v>24</v>
      </c>
      <c r="J27" s="72"/>
    </row>
    <row r="28" spans="1:13" ht="38.25" x14ac:dyDescent="0.25">
      <c r="A28" s="21" t="s">
        <v>25</v>
      </c>
      <c r="B28" s="22" t="s">
        <v>26</v>
      </c>
      <c r="C28" s="22" t="s">
        <v>37</v>
      </c>
      <c r="D28" s="22" t="s">
        <v>38</v>
      </c>
      <c r="E28" s="22" t="s">
        <v>39</v>
      </c>
      <c r="F28" s="22" t="s">
        <v>40</v>
      </c>
      <c r="G28" s="22" t="s">
        <v>41</v>
      </c>
      <c r="H28" s="22" t="s">
        <v>42</v>
      </c>
      <c r="I28" s="22" t="s">
        <v>43</v>
      </c>
      <c r="J28" s="23" t="s">
        <v>44</v>
      </c>
    </row>
    <row r="29" spans="1:13" ht="64.5" customHeight="1" x14ac:dyDescent="0.25">
      <c r="A29" s="24" t="s">
        <v>61</v>
      </c>
      <c r="B29" s="25" t="s">
        <v>64</v>
      </c>
      <c r="C29" s="35">
        <v>2304</v>
      </c>
      <c r="D29" s="15">
        <v>79694123</v>
      </c>
      <c r="E29" s="38">
        <v>1152</v>
      </c>
      <c r="F29" s="26">
        <v>39847061.399999999</v>
      </c>
      <c r="G29" s="27">
        <v>1854</v>
      </c>
      <c r="H29" s="26">
        <v>32967042.300000001</v>
      </c>
      <c r="I29" s="28">
        <f>IF(G29&gt;0,G29/C29,0)</f>
        <v>0.8046875</v>
      </c>
      <c r="J29" s="29">
        <f>IF(H29&gt;0,H29/Tabla1[[#This Row],[Financiera
(D)]],0)</f>
        <v>0.82733936058833191</v>
      </c>
      <c r="L29" s="37"/>
      <c r="M29" s="37"/>
    </row>
    <row r="30" spans="1:13" ht="90.75" customHeight="1" x14ac:dyDescent="0.25">
      <c r="A30" s="30" t="s">
        <v>62</v>
      </c>
      <c r="B30" s="31" t="s">
        <v>65</v>
      </c>
      <c r="C30" s="36">
        <v>98</v>
      </c>
      <c r="D30" s="16">
        <v>110116246</v>
      </c>
      <c r="E30" s="39">
        <v>98</v>
      </c>
      <c r="F30" s="33">
        <v>55058125</v>
      </c>
      <c r="G30" s="41">
        <v>99</v>
      </c>
      <c r="H30" s="33">
        <v>42356938.5</v>
      </c>
      <c r="I30" s="28">
        <f>IF(G30&gt;0,G30/C30,0)</f>
        <v>1.010204081632653</v>
      </c>
      <c r="J30" s="29">
        <f>IF(H30&gt;0,H30/Tabla1[[#This Row],[Financiera
(D)]],0)</f>
        <v>0.76931313044169225</v>
      </c>
    </row>
    <row r="31" spans="1:13" ht="60" customHeight="1" x14ac:dyDescent="0.25">
      <c r="A31" s="30" t="s">
        <v>63</v>
      </c>
      <c r="B31" s="31" t="s">
        <v>66</v>
      </c>
      <c r="C31" s="36">
        <v>90</v>
      </c>
      <c r="D31" s="16">
        <v>31980305</v>
      </c>
      <c r="E31" s="32">
        <v>90</v>
      </c>
      <c r="F31" s="34">
        <v>20547171.399999999</v>
      </c>
      <c r="G31" s="42">
        <v>95.5</v>
      </c>
      <c r="H31" s="34">
        <v>14601538.6</v>
      </c>
      <c r="I31" s="28">
        <f>IF(G31&gt;0,G31/C31,0)</f>
        <v>1.0611111111111111</v>
      </c>
      <c r="J31" s="29">
        <f>IF(H31&gt;0,H31/Tabla1[[#This Row],[Financiera
(D)]],0)</f>
        <v>0.71063497333749792</v>
      </c>
      <c r="M31" s="40"/>
    </row>
    <row r="32" spans="1:13" ht="15.75" x14ac:dyDescent="0.25">
      <c r="A32" s="44" t="s">
        <v>27</v>
      </c>
      <c r="B32" s="45"/>
      <c r="C32" s="45"/>
      <c r="D32" s="45"/>
      <c r="E32" s="45"/>
      <c r="F32" s="45"/>
      <c r="G32" s="45"/>
      <c r="H32" s="45"/>
      <c r="I32" s="45"/>
      <c r="J32" s="46"/>
    </row>
    <row r="33" spans="1:15" ht="15.75" x14ac:dyDescent="0.25">
      <c r="A33" s="59" t="s">
        <v>28</v>
      </c>
      <c r="B33" s="60"/>
      <c r="C33" s="60"/>
      <c r="D33" s="60"/>
      <c r="E33" s="60"/>
      <c r="F33" s="60"/>
      <c r="G33" s="60"/>
      <c r="H33" s="60"/>
      <c r="I33" s="60"/>
      <c r="J33" s="61"/>
      <c r="K33" s="17"/>
      <c r="M33" s="43"/>
      <c r="N33" s="43"/>
    </row>
    <row r="34" spans="1:15" ht="20.25" customHeight="1" x14ac:dyDescent="0.25">
      <c r="A34" s="7" t="s">
        <v>29</v>
      </c>
      <c r="B34" s="62" t="s">
        <v>67</v>
      </c>
      <c r="C34" s="62"/>
      <c r="D34" s="62"/>
      <c r="E34" s="62"/>
      <c r="F34" s="62"/>
      <c r="G34" s="62"/>
      <c r="H34" s="62"/>
      <c r="I34" s="62"/>
      <c r="J34" s="63"/>
      <c r="M34" s="43"/>
      <c r="N34" s="43"/>
    </row>
    <row r="35" spans="1:15" ht="36.75" customHeight="1" x14ac:dyDescent="0.25">
      <c r="A35" s="7" t="s">
        <v>30</v>
      </c>
      <c r="B35" s="57" t="s">
        <v>68</v>
      </c>
      <c r="C35" s="57"/>
      <c r="D35" s="57"/>
      <c r="E35" s="57"/>
      <c r="F35" s="57"/>
      <c r="G35" s="57"/>
      <c r="H35" s="57"/>
      <c r="I35" s="57"/>
      <c r="J35" s="58"/>
      <c r="M35" s="43"/>
      <c r="N35" s="43"/>
    </row>
    <row r="36" spans="1:15" ht="85.5" customHeight="1" x14ac:dyDescent="0.25">
      <c r="A36" s="7" t="s">
        <v>31</v>
      </c>
      <c r="B36" s="57" t="s">
        <v>78</v>
      </c>
      <c r="C36" s="57"/>
      <c r="D36" s="57"/>
      <c r="E36" s="57"/>
      <c r="F36" s="57"/>
      <c r="G36" s="57"/>
      <c r="H36" s="57"/>
      <c r="I36" s="57"/>
      <c r="J36" s="58"/>
      <c r="O36" s="37"/>
    </row>
    <row r="37" spans="1:15" ht="261" customHeight="1" x14ac:dyDescent="0.25">
      <c r="A37" s="7" t="s">
        <v>32</v>
      </c>
      <c r="B37" s="57" t="s">
        <v>81</v>
      </c>
      <c r="C37" s="57"/>
      <c r="D37" s="57"/>
      <c r="E37" s="57"/>
      <c r="F37" s="57"/>
      <c r="G37" s="57"/>
      <c r="H37" s="57"/>
      <c r="I37" s="57"/>
      <c r="J37" s="58"/>
    </row>
    <row r="38" spans="1:15" ht="28.5" customHeight="1" x14ac:dyDescent="0.25">
      <c r="A38" s="7" t="s">
        <v>29</v>
      </c>
      <c r="B38" s="62" t="s">
        <v>62</v>
      </c>
      <c r="C38" s="62"/>
      <c r="D38" s="62"/>
      <c r="E38" s="62"/>
      <c r="F38" s="62"/>
      <c r="G38" s="62"/>
      <c r="H38" s="62"/>
      <c r="I38" s="62"/>
      <c r="J38" s="63"/>
    </row>
    <row r="39" spans="1:15" ht="55.5" customHeight="1" x14ac:dyDescent="0.25">
      <c r="A39" s="7" t="s">
        <v>30</v>
      </c>
      <c r="B39" s="57" t="s">
        <v>69</v>
      </c>
      <c r="C39" s="57"/>
      <c r="D39" s="57"/>
      <c r="E39" s="57"/>
      <c r="F39" s="57"/>
      <c r="G39" s="57"/>
      <c r="H39" s="57"/>
      <c r="I39" s="57"/>
      <c r="J39" s="58"/>
    </row>
    <row r="40" spans="1:15" ht="63" customHeight="1" x14ac:dyDescent="0.25">
      <c r="A40" s="7" t="s">
        <v>31</v>
      </c>
      <c r="B40" s="64" t="s">
        <v>75</v>
      </c>
      <c r="C40" s="64"/>
      <c r="D40" s="64"/>
      <c r="E40" s="64"/>
      <c r="F40" s="64"/>
      <c r="G40" s="64"/>
      <c r="H40" s="64"/>
      <c r="I40" s="64"/>
      <c r="J40" s="65"/>
    </row>
    <row r="41" spans="1:15" ht="163.5" customHeight="1" x14ac:dyDescent="0.25">
      <c r="A41" s="7" t="s">
        <v>32</v>
      </c>
      <c r="B41" s="64" t="s">
        <v>83</v>
      </c>
      <c r="C41" s="64"/>
      <c r="D41" s="64"/>
      <c r="E41" s="64"/>
      <c r="F41" s="64"/>
      <c r="G41" s="64"/>
      <c r="H41" s="64"/>
      <c r="I41" s="64"/>
      <c r="J41" s="65"/>
    </row>
    <row r="42" spans="1:15" ht="30" customHeight="1" x14ac:dyDescent="0.25">
      <c r="A42" s="7" t="s">
        <v>29</v>
      </c>
      <c r="B42" s="62" t="s">
        <v>70</v>
      </c>
      <c r="C42" s="62"/>
      <c r="D42" s="62"/>
      <c r="E42" s="62"/>
      <c r="F42" s="62"/>
      <c r="G42" s="62"/>
      <c r="H42" s="62"/>
      <c r="I42" s="62"/>
      <c r="J42" s="63"/>
    </row>
    <row r="43" spans="1:15" ht="36.75" customHeight="1" x14ac:dyDescent="0.25">
      <c r="A43" s="7" t="s">
        <v>30</v>
      </c>
      <c r="B43" s="57" t="s">
        <v>71</v>
      </c>
      <c r="C43" s="57"/>
      <c r="D43" s="57"/>
      <c r="E43" s="57"/>
      <c r="F43" s="57"/>
      <c r="G43" s="57"/>
      <c r="H43" s="57"/>
      <c r="I43" s="57"/>
      <c r="J43" s="58"/>
    </row>
    <row r="44" spans="1:15" ht="33.75" customHeight="1" x14ac:dyDescent="0.25">
      <c r="A44" s="7" t="s">
        <v>31</v>
      </c>
      <c r="B44" s="57" t="s">
        <v>79</v>
      </c>
      <c r="C44" s="57"/>
      <c r="D44" s="57"/>
      <c r="E44" s="57"/>
      <c r="F44" s="57"/>
      <c r="G44" s="57"/>
      <c r="H44" s="57"/>
      <c r="I44" s="57"/>
      <c r="J44" s="58"/>
    </row>
    <row r="45" spans="1:15" ht="194.25" customHeight="1" x14ac:dyDescent="0.25">
      <c r="A45" s="7" t="s">
        <v>32</v>
      </c>
      <c r="B45" s="64" t="s">
        <v>80</v>
      </c>
      <c r="C45" s="64"/>
      <c r="D45" s="64"/>
      <c r="E45" s="64"/>
      <c r="F45" s="64"/>
      <c r="G45" s="64"/>
      <c r="H45" s="64"/>
      <c r="I45" s="64"/>
      <c r="J45" s="65"/>
    </row>
    <row r="46" spans="1:15" ht="15.75" x14ac:dyDescent="0.25">
      <c r="A46" s="44" t="s">
        <v>73</v>
      </c>
      <c r="B46" s="45"/>
      <c r="C46" s="45"/>
      <c r="D46" s="45"/>
      <c r="E46" s="45"/>
      <c r="F46" s="45"/>
      <c r="G46" s="45"/>
      <c r="H46" s="45"/>
      <c r="I46" s="45"/>
      <c r="J46" s="46"/>
    </row>
    <row r="47" spans="1:15" ht="15.75" x14ac:dyDescent="0.25">
      <c r="A47" s="47" t="s">
        <v>33</v>
      </c>
      <c r="B47" s="48"/>
      <c r="C47" s="48"/>
      <c r="D47" s="48"/>
      <c r="E47" s="48"/>
      <c r="F47" s="48"/>
      <c r="G47" s="48"/>
      <c r="H47" s="48"/>
      <c r="I47" s="48"/>
      <c r="J47" s="49"/>
      <c r="K47" s="17"/>
    </row>
    <row r="48" spans="1:15" ht="82.5" customHeight="1" x14ac:dyDescent="0.25">
      <c r="A48" s="50" t="s">
        <v>82</v>
      </c>
      <c r="B48" s="51"/>
      <c r="C48" s="51"/>
      <c r="D48" s="51"/>
      <c r="E48" s="51"/>
      <c r="F48" s="51"/>
      <c r="G48" s="51"/>
      <c r="H48" s="51"/>
      <c r="I48" s="51"/>
      <c r="J48" s="52"/>
    </row>
    <row r="49" spans="1:10" ht="30.75" customHeight="1" x14ac:dyDescent="0.25">
      <c r="A49" s="53" t="s">
        <v>74</v>
      </c>
      <c r="B49" s="53"/>
      <c r="C49" s="53"/>
      <c r="D49" s="53"/>
      <c r="E49" s="53"/>
      <c r="F49" s="53"/>
      <c r="G49" s="53"/>
      <c r="H49" s="53"/>
      <c r="I49" s="53"/>
      <c r="J49" s="53"/>
    </row>
  </sheetData>
  <mergeCells count="56">
    <mergeCell ref="B43:J43"/>
    <mergeCell ref="B44:J44"/>
    <mergeCell ref="B45:J45"/>
    <mergeCell ref="B38:J38"/>
    <mergeCell ref="B39:J39"/>
    <mergeCell ref="B40:J40"/>
    <mergeCell ref="B41:J41"/>
    <mergeCell ref="B42:J42"/>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C25:E25"/>
    <mergeCell ref="F25:H25"/>
    <mergeCell ref="E27:F27"/>
    <mergeCell ref="A46:J46"/>
    <mergeCell ref="A47:J47"/>
    <mergeCell ref="A48:J48"/>
    <mergeCell ref="A49:J49"/>
    <mergeCell ref="B9:J9"/>
    <mergeCell ref="B10:J10"/>
    <mergeCell ref="B21:J21"/>
    <mergeCell ref="A32:J32"/>
    <mergeCell ref="A33:J33"/>
    <mergeCell ref="B34:J34"/>
    <mergeCell ref="B35:J35"/>
    <mergeCell ref="B36:J36"/>
    <mergeCell ref="B37:J37"/>
    <mergeCell ref="A25:B25"/>
    <mergeCell ref="I25:J25"/>
    <mergeCell ref="A26:J26"/>
  </mergeCells>
  <phoneticPr fontId="13" type="noConversion"/>
  <dataValidations count="16">
    <dataValidation allowBlank="1" showInputMessage="1" showErrorMessage="1" prompt="Monto ejecutado en el trimestre" sqref="H28:H31" xr:uid="{00000000-0002-0000-0000-000000000000}"/>
    <dataValidation allowBlank="1" showInputMessage="1" showErrorMessage="1" prompt="Meta alcanzada en el trimestre" sqref="G28:G31" xr:uid="{00000000-0002-0000-0000-000001000000}"/>
    <dataValidation allowBlank="1" showInputMessage="1" showErrorMessage="1" prompt="Monto presupuestado para el producto" sqref="F28 D29:F31 D28" xr:uid="{00000000-0002-0000-0000-000002000000}"/>
    <dataValidation allowBlank="1" showInputMessage="1" showErrorMessage="1" prompt="Meta anual del indicador" sqref="E28 C28:C31" xr:uid="{00000000-0002-0000-0000-000003000000}"/>
    <dataValidation allowBlank="1" showInputMessage="1" showErrorMessage="1" prompt="Nombre del indicador" sqref="B28:B31" xr:uid="{00000000-0002-0000-0000-000004000000}"/>
    <dataValidation allowBlank="1" showInputMessage="1" showErrorMessage="1" prompt="Nombre de cada producto" sqref="A28:A31"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48:J48" xr:uid="{00000000-0002-0000-0000-000008000000}"/>
    <dataValidation allowBlank="1" showInputMessage="1" showErrorMessage="1" prompt="De existir desvío, explicar razones." sqref="B37:B45 C37:J37 C39:J45" xr:uid="{00000000-0002-0000-0000-000009000000}"/>
    <dataValidation allowBlank="1" showInputMessage="1" showErrorMessage="1" prompt="1. Describir lo plasmado en el presupuesto_x000a_2. Describir lo alcanzado en términos financieros y de producción " sqref="B36:J36" xr:uid="{00000000-0002-0000-0000-00000A000000}"/>
    <dataValidation allowBlank="1" showInputMessage="1" showErrorMessage="1" prompt="¿En qué consiste el producto? su objetivo" sqref="B35:J35" xr:uid="{00000000-0002-0000-0000-00000B000000}"/>
    <dataValidation allowBlank="1" showInputMessage="1" showErrorMessage="1" prompt="Nombre del producto" sqref="B34:J34"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63" orientation="portrait" r:id="rId1"/>
  <rowBreaks count="2" manualBreakCount="2">
    <brk id="31" max="16383" man="1"/>
    <brk id="45" max="16383" man="1"/>
  </rowBreaks>
  <ignoredErrors>
    <ignoredError sqref="I31"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Johanny Salcedo de los Santos</cp:lastModifiedBy>
  <cp:lastPrinted>2023-10-18T19:56:13Z</cp:lastPrinted>
  <dcterms:created xsi:type="dcterms:W3CDTF">2021-03-22T15:50:10Z</dcterms:created>
  <dcterms:modified xsi:type="dcterms:W3CDTF">2023-10-18T19:57:33Z</dcterms:modified>
</cp:coreProperties>
</file>