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DIRECCION PLANIFICACION Y DESARROLLO\DPTO PYD\DIVISION DE PLANIFICACION\DIGEPRES\Informe Trimestral\2024\"/>
    </mc:Choice>
  </mc:AlternateContent>
  <xr:revisionPtr revIDLastSave="0" documentId="13_ncr:1_{BE48266E-A213-4B36-9379-2C21D3E1C153}" xr6:coauthVersionLast="45" xr6:coauthVersionMax="45" xr10:uidLastSave="{00000000-0000-0000-0000-000000000000}"/>
  <workbookProtection workbookAlgorithmName="SHA-512" workbookHashValue="zt7EKVNUIpwR5SQWxjuFZ4J1vHnE7nHYJ/UG98vu9nS7lcp3RV37yM41B3031s3uLITKK6jUpwnv7miZfVSn8A==" workbookSaltValue="TgotRtWePIGywBPdp3scjA==" workbookSpinCount="100000" lockStructure="1"/>
  <bookViews>
    <workbookView xWindow="28680" yWindow="-120" windowWidth="29040" windowHeight="15840" xr2:uid="{00000000-000D-0000-FFFF-FFFF00000000}"/>
  </bookViews>
  <sheets>
    <sheet name="Formulario" sheetId="2" r:id="rId1"/>
    <sheet name="Historial de Cambios" sheetId="3" state="hidden" r:id="rId2"/>
    <sheet name="Validacion datos" sheetId="4" state="hidden" r:id="rId3"/>
  </sheets>
  <definedNames>
    <definedName name="_xlnm.Print_Area" localSheetId="0">Formulario!$A$1:$H$68</definedName>
    <definedName name="_xlnm.Print_Area" localSheetId="1">'Historial de Cambios'!$A$1:$F$43</definedName>
    <definedName name="_xlnm.Print_Titles" localSheetId="0">Formulario!$1:$6</definedName>
    <definedName name="_xlnm.Print_Titles" localSheetId="1">'Historial de Cambios'!$1:$7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" l="1"/>
  <c r="G45" i="2"/>
  <c r="G44" i="2"/>
  <c r="G43" i="2" l="1"/>
  <c r="H44" i="2" l="1"/>
  <c r="H43" i="2" l="1"/>
  <c r="G37" i="2" l="1"/>
  <c r="C22" i="2"/>
  <c r="B18" i="2"/>
  <c r="C18" i="2" s="1"/>
  <c r="B20" i="2"/>
  <c r="C20" i="2" s="1"/>
</calcChain>
</file>

<file path=xl/sharedStrings.xml><?xml version="1.0" encoding="utf-8"?>
<sst xmlns="http://schemas.openxmlformats.org/spreadsheetml/2006/main" count="236" uniqueCount="224">
  <si>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</si>
  <si>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</si>
  <si>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</si>
  <si>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</si>
  <si>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</si>
  <si>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</si>
  <si>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</si>
  <si>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</si>
  <si>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</si>
  <si>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</si>
  <si>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</si>
  <si>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</si>
  <si>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</si>
  <si>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</si>
  <si>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</si>
  <si>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>Línea(s) de acción:</t>
  </si>
  <si>
    <t>Ejecución Trimestral</t>
  </si>
  <si>
    <t>Ejecución Física Trimestral 
(C)</t>
  </si>
  <si>
    <t>Ejecución Financiera Trimestral
 (D)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</si>
  <si>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</si>
  <si>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</si>
  <si>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</si>
  <si>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</si>
  <si>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</si>
  <si>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</si>
  <si>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</si>
  <si>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</si>
  <si>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</si>
  <si>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</si>
  <si>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</si>
  <si>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</si>
  <si>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</si>
  <si>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</si>
  <si>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</si>
  <si>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</si>
  <si>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</si>
  <si>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</si>
  <si>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</si>
  <si>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</si>
  <si>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</si>
  <si>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</si>
  <si>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</si>
  <si>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</si>
  <si>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</si>
  <si>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</si>
  <si>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</si>
  <si>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</si>
  <si>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</si>
  <si>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</si>
  <si>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</si>
  <si>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</si>
  <si>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</si>
  <si>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</si>
  <si>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</si>
  <si>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</si>
  <si>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</si>
  <si>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</si>
  <si>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</si>
  <si>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</si>
  <si>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</si>
  <si>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</si>
  <si>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</si>
  <si>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</si>
  <si>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</si>
  <si>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</si>
  <si>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</si>
  <si>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</si>
  <si>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</si>
  <si>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</si>
  <si>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</si>
  <si>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</si>
  <si>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</si>
  <si>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</si>
  <si>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</si>
  <si>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</si>
  <si>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</si>
  <si>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</si>
  <si>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</si>
  <si>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</si>
  <si>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</si>
  <si>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</si>
  <si>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</si>
  <si>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</si>
  <si>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</si>
  <si>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</si>
  <si>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</si>
  <si>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</si>
  <si>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</si>
  <si>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</si>
  <si>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</si>
  <si>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</si>
  <si>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</si>
  <si>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</si>
  <si>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</si>
  <si>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</si>
  <si>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</si>
  <si>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</si>
  <si>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</si>
  <si>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</si>
  <si>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</si>
  <si>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</si>
  <si>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</si>
  <si>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</si>
  <si>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</si>
  <si>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</si>
  <si>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</si>
  <si>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</si>
  <si>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</si>
  <si>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</si>
  <si>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</si>
  <si>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</si>
  <si>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</si>
  <si>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</si>
  <si>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</si>
  <si>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</si>
  <si>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</si>
  <si>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</si>
  <si>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</si>
  <si>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</si>
  <si>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</si>
  <si>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</si>
  <si>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</si>
  <si>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</si>
  <si>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</si>
  <si>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</si>
  <si>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</si>
  <si>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</si>
  <si>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</si>
  <si>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</si>
  <si>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</si>
  <si>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</si>
  <si>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</si>
  <si>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</si>
  <si>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</si>
  <si>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</si>
  <si>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</si>
  <si>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</si>
  <si>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</si>
  <si>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</si>
  <si>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</si>
  <si>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</si>
  <si>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</si>
  <si>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</si>
  <si>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</si>
  <si>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</si>
  <si>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</si>
  <si>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</si>
  <si>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</si>
  <si>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</si>
  <si>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</si>
  <si>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</si>
  <si>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</si>
  <si>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</si>
  <si>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</si>
  <si>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</si>
  <si>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</si>
  <si>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</si>
  <si>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</si>
  <si>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</si>
  <si>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</si>
  <si>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</si>
  <si>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</si>
  <si>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</si>
  <si>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</si>
  <si>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</si>
  <si>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</si>
  <si>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</si>
  <si>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</si>
  <si>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</si>
  <si>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</si>
  <si>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</si>
  <si>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</si>
  <si>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</si>
  <si>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</si>
  <si>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</si>
  <si>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</si>
  <si>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</si>
  <si>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</si>
  <si>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</si>
  <si>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</si>
  <si>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</si>
  <si>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</si>
  <si>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IV.II - Formulación y Ejecución Trimestral de las Metas por Producto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</si>
  <si>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</si>
  <si>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</si>
  <si>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</si>
  <si>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</si>
  <si>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</si>
  <si>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</si>
  <si>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</si>
  <si>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</si>
  <si>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</si>
  <si>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</si>
  <si>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Misión</t>
  </si>
  <si>
    <t>Visión</t>
  </si>
  <si>
    <t>Informe de Evaluación Trimestral de las Metas Físicas-Financieras</t>
  </si>
  <si>
    <t>28/03/2019</t>
  </si>
  <si>
    <t>Lineamientos para la Ejecución Presupuestaria 2019 de las Empresas Públicas no Financieras e Instituciones Públicas Financieras</t>
  </si>
  <si>
    <t>Patria Sención
Encargada Dpto. Empresas Públicas Financieras
Manuel de Jesús
Encargado Dpto. Empresas Públicas No Financieras</t>
  </si>
  <si>
    <t>César De la Cruz
Encargado Dpto. Evaluación del Gasto</t>
  </si>
  <si>
    <t xml:space="preserve">Administrar la información y gestionar los recursos  financieros del SDSS, de forma oportuna, eficiente y  transparente. </t>
  </si>
  <si>
    <t>Una entidad moderna, vanguardista y accesible, con un  modelo de autogestión seguro e innovador y altos  estándares de excelencia institucional, reconocida por el  manejo transparente de sus operaciones y sus recursos.</t>
  </si>
  <si>
    <t>2.2.3.1 Fortalecer las regulaciones, mecanismos y acciones que garanticen la   afiliación y una eficaz fiscalización del pago al SDSS por parte de empleadores  públicos y privados, a fin de garantizar la oportuna y adecuada provisión de los beneficios a la población afiliada, así como la sostenibilidad financiera del Sistema.</t>
  </si>
  <si>
    <t>Contribuir al desarrollo continuo del SDSS y la universalidad, registro oportuno de empleadores, y servicios con altos criterios de innovación, buenas prácticas gubernamentales y estándares de calidad que garanticen la credibilidad institucional.</t>
  </si>
  <si>
    <t xml:space="preserve"> Todo ciudadano dominicano y extranjeros residentes que cumpla con los requitos de la ley 87-01.</t>
  </si>
  <si>
    <t>Cantidad de auditorías a empleadores y unidades receptoras de fondos</t>
  </si>
  <si>
    <t>Indice de disponibilidad del SUIR para la gestión eficiente de los servicios al empleador y partes interesadas</t>
  </si>
  <si>
    <t>Indice de Recaudación de los aportes a la seguridad social</t>
  </si>
  <si>
    <t xml:space="preserve">7333-Fiscalización de registro del Sistema único de información y recaudo  </t>
  </si>
  <si>
    <t>7334-Sistema único de información y recaudo con disponibilidad 24/7</t>
  </si>
  <si>
    <t>7335-Estado dominicano con gestión de los aportes del Sistema Dominicano de  Seguridad Social</t>
  </si>
  <si>
    <t>5211-TESORERIA DE LA SEGURIDAD SOCIAL</t>
  </si>
  <si>
    <t>7335- Estado dominicano con gestión de los aportes del Sistema de la Seguridad Social</t>
  </si>
  <si>
    <t>11 - Gestión de la tesorería del Sistema Dominicano de Seguridad Social</t>
  </si>
  <si>
    <t>Nivel de  disponibilidad y eficiencia del SUIR para la gestión de validación de los datos registrados por los empleadores y unidades receptoras de fondos</t>
  </si>
  <si>
    <t xml:space="preserve">Porcentaje de cumplimiento oportuno de los aportes al SDSS para la recaudación </t>
  </si>
  <si>
    <t xml:space="preserve">Eficiencia en el tiempo de respuesta en el proceso de auditoria no mayor a 30 días, en el cual se revisan y validan las documentaciones que los empleadores suministran con el fin de esclarecer las inconsistencias. </t>
  </si>
  <si>
    <t>1. Continuar con los procesos de automatización de la gestión para disminuir los errores.
2- Nos comprometemos a seguir actualizando los procedimientos institucionales para ajustarlo a las nuevas responsabilidades que como institución autónoma hemos adquirido, que reflejen la gestión operativas enmarcadas en cumplimiento de dichas funciones.
3- Redefinir la producción física conforme al nuevo marco legal y la forma de medición acorde a la información disponible y los procesos de ejecución fisicos-financieros.</t>
  </si>
  <si>
    <t>Se logró realizar un total de 169 auditorias para una efectividad de un 34% a los empleadores con los fines de identificar y validar el cumplimiento de dichos empleadores de cara a las obligaciones de la seguridad social, de manera que se garanticen la cobertura oportuna y acorde a sus derechos a dichos trabajadores al SDSS.</t>
  </si>
  <si>
    <t>Se gestionó el 100% de la cartera programada durante el trimestre Enero-Marzo.</t>
  </si>
  <si>
    <t>Obtuvimos un resultado de un 98.77% en cuanto a la disponibilidad del SUIR logrando una ejecución del 100% con respecto a lo programado.  Las salidas que tuvimos fueron programadas para corridas de procesos de facturación y recargos, estas son realizadas en horario nocturno y fuera de la jornada laboral por esta razón no se afectaron los servicios.</t>
  </si>
  <si>
    <t xml:space="preserve">El desvío Físico que presenta este producto de 3% por encima de lo programado se debió al saneamiento del 100% de la cartera.
El desvío financiero de -12% por debajo de lo programado se debió a: 
•Salida de personal a finales del 2023.
•Reserva de cargo Abogado a Servidor de Carrera que se encuentra de licencia sin disfrute de salario. 
•Monto asignado en cuenta de Interinato sin ejecutar en espera de aprobación de los cargos conforme a la nueva estructura. </t>
  </si>
  <si>
    <t>Este producto no presenta desvío físico significativo.
El desvío Financiero de -13%% se debió a: 
-Vacantes pendientes 2023.
-Salidas de personal a finales del 2023 e inicios de este año. 
-Ajuste de salario con efectividad al mes de marzo correspondiente a colaboradora nombrada de manera definitiva en el mes de febrero.</t>
  </si>
  <si>
    <t>El desvío de la meta física de este producto de -65.72 se debe a: Las auditorias de oficio se completa el proceso de ajustes de las mismas en enero, iniciando las ejecuciones en febrero. Para realizar las auditorias a las ARS, se debe esperar la segunda dispersión del mes de enero para poder generar la data que servirá de insumo para que se puedan realizar y tomar en cuenta que muchas de las auditorias iniciadas en este trimestre se encuentran en proceso.
El desvío financiero de este producto de -12% se debe a:
-Salida de personal en el 2023.
-Vacantes pendientes 2023 correspondientes a la nueva estructura. 
-Ajuste de salario con efectividad al mes de marzo correspondiente a colaboradora nombrada de manera definitiva en el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</si>
</sst>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[$-10409]#,##0.00;\-#,##0.00"/>
    <numFmt numFmtId="165" formatCode="[$-10409]#,##0;\-#,##0"/>
    <numFmt numFmtId="166" formatCode="[$-10409]0.00%"/>
    <numFmt numFmtId="167" formatCode="dd/mm/yyyy;@"/>
    <numFmt numFmtId="168" formatCode="_(* #,##0_);_(* \(#,##0\);_(* &quot;-&quot;??_);_(@_)"/>
    <numFmt numFmtId="169" formatCode="0.000000000000%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2"/>
      <color rgb="FF000000"/>
      <name val="Century Gothic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entury Gothic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10" fillId="2" borderId="9" xfId="0" applyFont="1" applyFill="1" applyBorder="1" applyAlignment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" fillId="0" borderId="0" xfId="3"/>
    <xf numFmtId="0" fontId="18" fillId="4" borderId="19" xfId="3" applyFont="1" applyFill="1" applyBorder="1" applyAlignment="1">
      <alignment horizontal="center" vertical="center"/>
    </xf>
    <xf numFmtId="0" fontId="18" fillId="4" borderId="20" xfId="3" applyFont="1" applyFill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49" fontId="19" fillId="0" borderId="22" xfId="3" applyNumberFormat="1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 wrapText="1"/>
    </xf>
    <xf numFmtId="0" fontId="7" fillId="0" borderId="0" xfId="3" applyFont="1"/>
    <xf numFmtId="0" fontId="1" fillId="0" borderId="0" xfId="3" applyAlignment="1">
      <alignment vertical="center" wrapText="1"/>
    </xf>
    <xf numFmtId="0" fontId="1" fillId="0" borderId="23" xfId="3" applyBorder="1"/>
    <xf numFmtId="0" fontId="7" fillId="0" borderId="23" xfId="3" applyFont="1" applyBorder="1" applyAlignment="1">
      <alignment vertical="center" wrapText="1"/>
    </xf>
    <xf numFmtId="0" fontId="1" fillId="0" borderId="23" xfId="3" applyBorder="1" applyAlignment="1">
      <alignment horizontal="center" vertical="center"/>
    </xf>
    <xf numFmtId="0" fontId="1" fillId="0" borderId="23" xfId="3" applyBorder="1" applyAlignment="1">
      <alignment vertical="center" wrapText="1"/>
    </xf>
    <xf numFmtId="0" fontId="7" fillId="0" borderId="23" xfId="3" applyFont="1" applyBorder="1"/>
    <xf numFmtId="0" fontId="15" fillId="0" borderId="1" xfId="0" applyFont="1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/>
    <xf numFmtId="0" fontId="15" fillId="0" borderId="1" xfId="0" applyFont="1" applyBorder="1" applyAlignment="1">
      <alignment vertical="center" wrapText="1"/>
    </xf>
    <xf numFmtId="167" fontId="11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19" fillId="0" borderId="23" xfId="0" applyFont="1" applyBorder="1" applyAlignment="1" applyProtection="1">
      <alignment vertical="top" wrapText="1"/>
      <protection locked="0"/>
    </xf>
    <xf numFmtId="165" fontId="19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19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14" fillId="6" borderId="15" xfId="0" applyFont="1" applyFill="1" applyBorder="1" applyAlignment="1">
      <alignment horizontal="center" wrapText="1"/>
    </xf>
    <xf numFmtId="0" fontId="14" fillId="6" borderId="1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5" fillId="7" borderId="36" xfId="0" applyFont="1" applyFill="1" applyBorder="1" applyAlignment="1">
      <alignment horizontal="center" vertical="center" wrapText="1" readingOrder="1"/>
    </xf>
    <xf numFmtId="0" fontId="5" fillId="7" borderId="37" xfId="0" applyFont="1" applyFill="1" applyBorder="1" applyAlignment="1">
      <alignment horizontal="center" vertical="center" wrapText="1" readingOrder="1"/>
    </xf>
    <xf numFmtId="0" fontId="5" fillId="7" borderId="38" xfId="0" applyFont="1" applyFill="1" applyBorder="1" applyAlignment="1">
      <alignment horizontal="center" vertical="center" wrapText="1" readingOrder="1"/>
    </xf>
    <xf numFmtId="0" fontId="19" fillId="0" borderId="40" xfId="0" applyFont="1" applyBorder="1" applyAlignment="1" applyProtection="1">
      <alignment vertical="top" wrapText="1"/>
      <protection locked="0"/>
    </xf>
    <xf numFmtId="165" fontId="19" fillId="0" borderId="40" xfId="0" applyNumberFormat="1" applyFont="1" applyBorder="1" applyAlignment="1" applyProtection="1">
      <alignment horizontal="center" vertical="center" wrapText="1" readingOrder="1"/>
      <protection locked="0"/>
    </xf>
    <xf numFmtId="164" fontId="19" fillId="0" borderId="40" xfId="0" applyNumberFormat="1" applyFont="1" applyBorder="1" applyAlignment="1" applyProtection="1">
      <alignment horizontal="center" vertical="center" wrapText="1" readingOrder="1"/>
      <protection locked="0"/>
    </xf>
    <xf numFmtId="10" fontId="19" fillId="8" borderId="23" xfId="2" applyNumberFormat="1" applyFont="1" applyFill="1" applyBorder="1" applyAlignment="1" applyProtection="1">
      <alignment horizontal="center" vertical="center" wrapText="1" readingOrder="1"/>
      <protection locked="0"/>
    </xf>
    <xf numFmtId="166" fontId="19" fillId="8" borderId="3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Protection="1"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9" fillId="0" borderId="34" xfId="0" applyFont="1" applyBorder="1" applyAlignment="1" applyProtection="1">
      <alignment vertical="center" wrapText="1"/>
      <protection locked="0"/>
    </xf>
    <xf numFmtId="0" fontId="19" fillId="0" borderId="39" xfId="0" applyFont="1" applyBorder="1" applyAlignment="1" applyProtection="1">
      <alignment vertical="center" wrapText="1"/>
      <protection locked="0"/>
    </xf>
    <xf numFmtId="9" fontId="2" fillId="0" borderId="0" xfId="2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9" fontId="27" fillId="0" borderId="0" xfId="0" applyNumberFormat="1" applyFont="1" applyProtection="1">
      <protection locked="0"/>
    </xf>
    <xf numFmtId="0" fontId="27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Protection="1">
      <protection locked="0"/>
    </xf>
    <xf numFmtId="9" fontId="2" fillId="0" borderId="0" xfId="2" applyFont="1" applyFill="1" applyBorder="1" applyAlignment="1" applyProtection="1">
      <alignment horizontal="center"/>
      <protection locked="0"/>
    </xf>
    <xf numFmtId="43" fontId="2" fillId="0" borderId="0" xfId="1" applyFont="1" applyFill="1" applyBorder="1" applyProtection="1">
      <protection locked="0"/>
    </xf>
    <xf numFmtId="168" fontId="2" fillId="0" borderId="0" xfId="1" applyNumberFormat="1" applyFont="1" applyFill="1" applyBorder="1" applyProtection="1">
      <protection locked="0"/>
    </xf>
    <xf numFmtId="168" fontId="2" fillId="0" borderId="0" xfId="0" applyNumberFormat="1" applyFont="1" applyProtection="1">
      <protection locked="0"/>
    </xf>
    <xf numFmtId="4" fontId="25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165" fontId="28" fillId="0" borderId="23" xfId="0" applyNumberFormat="1" applyFont="1" applyBorder="1" applyAlignment="1" applyProtection="1">
      <alignment horizontal="center" vertical="center" wrapText="1"/>
      <protection locked="0"/>
    </xf>
    <xf numFmtId="165" fontId="19" fillId="0" borderId="40" xfId="0" applyNumberFormat="1" applyFont="1" applyBorder="1" applyAlignment="1" applyProtection="1">
      <alignment horizontal="center" vertical="center" wrapText="1"/>
      <protection locked="0"/>
    </xf>
    <xf numFmtId="9" fontId="2" fillId="0" borderId="0" xfId="2" applyFont="1" applyProtection="1">
      <protection locked="0"/>
    </xf>
    <xf numFmtId="169" fontId="2" fillId="0" borderId="0" xfId="0" applyNumberFormat="1" applyFont="1" applyProtection="1">
      <protection locked="0"/>
    </xf>
    <xf numFmtId="43" fontId="2" fillId="0" borderId="0" xfId="1" applyFont="1" applyProtection="1">
      <protection locked="0"/>
    </xf>
    <xf numFmtId="43" fontId="2" fillId="0" borderId="0" xfId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22" fillId="7" borderId="23" xfId="0" applyFont="1" applyFill="1" applyBorder="1" applyAlignment="1">
      <alignment horizontal="center" vertical="center" wrapText="1" readingOrder="1"/>
    </xf>
    <xf numFmtId="0" fontId="2" fillId="6" borderId="27" xfId="0" applyFont="1" applyFill="1" applyBorder="1" applyAlignment="1">
      <alignment vertical="top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0" fontId="26" fillId="0" borderId="2" xfId="0" applyFont="1" applyFill="1" applyBorder="1" applyAlignment="1" applyProtection="1">
      <alignment horizontal="left" vertical="center" wrapText="1"/>
      <protection locked="0"/>
    </xf>
    <xf numFmtId="39" fontId="2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2" fillId="8" borderId="23" xfId="2" applyNumberFormat="1" applyFont="1" applyFill="1" applyBorder="1" applyAlignment="1" applyProtection="1">
      <alignment horizontal="center" vertical="center" wrapText="1" readingOrder="1"/>
    </xf>
    <xf numFmtId="10" fontId="2" fillId="8" borderId="27" xfId="2" applyNumberFormat="1" applyFont="1" applyFill="1" applyBorder="1" applyAlignment="1" applyProtection="1">
      <alignment horizontal="center" vertical="center" wrapText="1" readingOrder="1"/>
    </xf>
    <xf numFmtId="0" fontId="25" fillId="6" borderId="35" xfId="0" applyFont="1" applyFill="1" applyBorder="1" applyAlignment="1">
      <alignment horizontal="center" vertical="center" wrapText="1" readingOrder="1"/>
    </xf>
    <xf numFmtId="0" fontId="25" fillId="6" borderId="42" xfId="0" applyFont="1" applyFill="1" applyBorder="1" applyAlignment="1">
      <alignment horizontal="center" vertical="center" wrapText="1" readingOrder="1"/>
    </xf>
    <xf numFmtId="0" fontId="25" fillId="6" borderId="34" xfId="0" applyFont="1" applyFill="1" applyBorder="1" applyAlignment="1">
      <alignment horizontal="center" vertical="center" wrapText="1" readingOrder="1"/>
    </xf>
    <xf numFmtId="0" fontId="25" fillId="6" borderId="41" xfId="0" applyFont="1" applyFill="1" applyBorder="1" applyAlignment="1">
      <alignment horizontal="center" vertical="center" wrapText="1" readingOrder="1"/>
    </xf>
    <xf numFmtId="0" fontId="12" fillId="4" borderId="1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 readingOrder="1"/>
      <protection locked="0"/>
    </xf>
    <xf numFmtId="0" fontId="0" fillId="0" borderId="2" xfId="0" applyBorder="1" applyAlignment="1" applyProtection="1">
      <alignment horizontal="left" vertical="center" wrapText="1" readingOrder="1"/>
      <protection locked="0"/>
    </xf>
    <xf numFmtId="0" fontId="26" fillId="0" borderId="3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49" fontId="14" fillId="0" borderId="0" xfId="0" quotePrefix="1" applyNumberFormat="1" applyFont="1" applyAlignment="1" applyProtection="1">
      <alignment horizontal="left" vertical="center" wrapText="1"/>
      <protection locked="0"/>
    </xf>
    <xf numFmtId="49" fontId="14" fillId="0" borderId="2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7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142874</xdr:rowOff>
    </xdr:from>
    <xdr:to>
      <xdr:col>0</xdr:col>
      <xdr:colOff>1485900</xdr:colOff>
      <xdr:row>2</xdr:row>
      <xdr:rowOff>222630</xdr:rowOff>
    </xdr:to>
    <xdr:pic>
      <xdr:nvPicPr>
        <xdr:cNvPr id="5" name="Imagen 4" descr="LOGO 100%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142874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2:H45" totalsRowShown="0" headerRowDxfId="12" dataDxfId="10" headerRowBorderDxfId="11" tableBorderDxfId="9" totalsRowBorderDxfId="8">
  <autoFilter ref="A42:H4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Producto" dataDxfId="7"/>
    <tableColumn id="2" xr3:uid="{00000000-0010-0000-0000-000002000000}" name="Indicador" dataDxfId="6"/>
    <tableColumn id="3" xr3:uid="{00000000-0010-0000-0000-000003000000}" name="Metas_x000a_(A)" dataDxfId="5"/>
    <tableColumn id="4" xr3:uid="{00000000-0010-0000-0000-000004000000}" name="Monto Financiero _x000a_(B)" dataDxfId="4"/>
    <tableColumn id="5" xr3:uid="{00000000-0010-0000-0000-000005000000}" name="Ejecución Física Trimestral _x000a_(C)" dataDxfId="3"/>
    <tableColumn id="6" xr3:uid="{00000000-0010-0000-0000-000006000000}" name="Ejecución Financiera Trimestral_x000a_ (D)" dataDxfId="2"/>
    <tableColumn id="7" xr3:uid="{00000000-0010-0000-0000-000007000000}" name="Física %_x000a_ E=C/A" dataDxfId="1">
      <calculatedColumnFormula>IF(E43&gt;0,E43/C43,0)</calculatedColumnFormula>
    </tableColumn>
    <tableColumn id="8" xr3:uid="{00000000-0010-0000-0000-000008000000}" name="Financiero % _x000a_F=D/B" dataDxfId="0">
      <calculatedColumnFormula>IF(F43&gt;0,F43/D43,0)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69"/>
  <sheetViews>
    <sheetView showGridLines="0" tabSelected="1" view="pageBreakPreview" topLeftCell="A36" zoomScale="140" zoomScaleNormal="100" zoomScaleSheetLayoutView="140" workbookViewId="0">
      <selection activeCell="G44" sqref="G44"/>
    </sheetView>
  </sheetViews>
  <sheetFormatPr defaultColWidth="11.42578125" defaultRowHeight="15" x14ac:dyDescent="0.25"/>
  <cols>
    <col min="1" max="1" width="23" style="44" customWidth="1"/>
    <col min="2" max="8" width="12.7109375" style="44" customWidth="1"/>
    <col min="9" max="9" width="16.28515625" style="44" customWidth="1"/>
    <col min="10" max="10" width="14.28515625" style="44" bestFit="1" customWidth="1"/>
    <col min="11" max="11" width="16" style="44" customWidth="1"/>
    <col min="12" max="12" width="12.7109375" style="44" bestFit="1" customWidth="1"/>
    <col min="13" max="13" width="19.42578125" style="44" bestFit="1" customWidth="1"/>
    <col min="14" max="14" width="14.28515625" style="44" bestFit="1" customWidth="1"/>
    <col min="15" max="15" width="12.7109375" style="44" bestFit="1" customWidth="1"/>
    <col min="16" max="16384" width="11.42578125" style="44"/>
  </cols>
  <sheetData>
    <row r="1" spans="1:10" s="1" customFormat="1" ht="27.75" customHeight="1" thickBot="1" x14ac:dyDescent="0.3">
      <c r="A1" s="33"/>
      <c r="B1" s="104" t="s">
        <v>195</v>
      </c>
      <c r="C1" s="105"/>
      <c r="D1" s="105"/>
      <c r="E1" s="105"/>
      <c r="F1" s="105"/>
      <c r="G1" s="105"/>
      <c r="H1" s="106"/>
    </row>
    <row r="2" spans="1:10" s="1" customFormat="1" ht="21" customHeight="1" thickBot="1" x14ac:dyDescent="0.3">
      <c r="A2" s="34"/>
      <c r="B2" s="107" t="s">
        <v>19</v>
      </c>
      <c r="C2" s="108"/>
      <c r="D2" s="107" t="s">
        <v>20</v>
      </c>
      <c r="E2" s="108"/>
      <c r="F2" s="109"/>
      <c r="G2" s="2" t="s">
        <v>21</v>
      </c>
      <c r="H2" s="31" t="s">
        <v>22</v>
      </c>
    </row>
    <row r="3" spans="1:10" s="1" customFormat="1" ht="35.25" customHeight="1" thickBot="1" x14ac:dyDescent="0.3">
      <c r="A3" s="35"/>
      <c r="B3" s="110" t="s">
        <v>23</v>
      </c>
      <c r="C3" s="111"/>
      <c r="D3" s="110" t="s">
        <v>197</v>
      </c>
      <c r="E3" s="111"/>
      <c r="F3" s="112"/>
      <c r="G3" s="24" t="s">
        <v>196</v>
      </c>
      <c r="H3" s="32">
        <v>0</v>
      </c>
    </row>
    <row r="4" spans="1:10" s="1" customFormat="1" ht="3" customHeight="1" x14ac:dyDescent="0.25">
      <c r="A4" s="113"/>
      <c r="B4" s="114"/>
      <c r="C4" s="114"/>
      <c r="D4" s="115"/>
      <c r="E4" s="115"/>
      <c r="F4" s="115"/>
      <c r="G4" s="114"/>
      <c r="H4" s="116"/>
    </row>
    <row r="5" spans="1:10" s="1" customFormat="1" ht="3" customHeight="1" x14ac:dyDescent="0.25">
      <c r="A5" s="117"/>
      <c r="B5" s="118"/>
      <c r="C5" s="118"/>
      <c r="D5" s="118"/>
      <c r="E5" s="118"/>
      <c r="F5" s="118"/>
      <c r="G5" s="118"/>
      <c r="H5" s="119"/>
    </row>
    <row r="6" spans="1:10" s="1" customFormat="1" ht="3" customHeight="1" x14ac:dyDescent="0.25">
      <c r="A6" s="120"/>
      <c r="B6" s="115"/>
      <c r="C6" s="115"/>
      <c r="D6" s="115"/>
      <c r="E6" s="115"/>
      <c r="F6" s="115"/>
      <c r="G6" s="115"/>
      <c r="H6" s="121"/>
    </row>
    <row r="7" spans="1:10" s="1" customFormat="1" ht="15.75" x14ac:dyDescent="0.25">
      <c r="A7" s="82" t="s">
        <v>24</v>
      </c>
      <c r="B7" s="83"/>
      <c r="C7" s="83"/>
      <c r="D7" s="83"/>
      <c r="E7" s="83"/>
      <c r="F7" s="83"/>
      <c r="G7" s="83"/>
      <c r="H7" s="84"/>
    </row>
    <row r="8" spans="1:10" s="1" customFormat="1" ht="3" customHeight="1" x14ac:dyDescent="0.25">
      <c r="A8" s="120"/>
      <c r="B8" s="115"/>
      <c r="C8" s="115"/>
      <c r="D8" s="115"/>
      <c r="E8" s="115"/>
      <c r="F8" s="115"/>
      <c r="G8" s="115"/>
      <c r="H8" s="121"/>
    </row>
    <row r="9" spans="1:10" s="1" customFormat="1" ht="15.75" x14ac:dyDescent="0.25">
      <c r="A9" s="86" t="s">
        <v>25</v>
      </c>
      <c r="B9" s="87"/>
      <c r="C9" s="87"/>
      <c r="D9" s="87"/>
      <c r="E9" s="87"/>
      <c r="F9" s="87"/>
      <c r="G9" s="87"/>
      <c r="H9" s="88"/>
    </row>
    <row r="10" spans="1:10" s="1" customFormat="1" ht="3" customHeight="1" x14ac:dyDescent="0.25">
      <c r="A10" s="122"/>
      <c r="B10" s="123"/>
      <c r="C10" s="123"/>
      <c r="D10" s="123"/>
      <c r="E10" s="123"/>
      <c r="F10" s="123"/>
      <c r="G10" s="123"/>
      <c r="H10" s="124"/>
    </row>
    <row r="11" spans="1:10" ht="39" customHeight="1" x14ac:dyDescent="0.25">
      <c r="A11" s="19" t="s">
        <v>26</v>
      </c>
      <c r="B11" s="102" t="s">
        <v>211</v>
      </c>
      <c r="C11" s="102"/>
      <c r="D11" s="102"/>
      <c r="E11" s="102"/>
      <c r="F11" s="102"/>
      <c r="G11" s="102"/>
      <c r="H11" s="103"/>
      <c r="I11" s="1"/>
      <c r="J11" s="1"/>
    </row>
    <row r="12" spans="1:10" s="1" customFormat="1" ht="3" customHeight="1" x14ac:dyDescent="0.25">
      <c r="A12" s="22"/>
      <c r="H12" s="21"/>
    </row>
    <row r="13" spans="1:10" ht="39.75" customHeight="1" x14ac:dyDescent="0.25">
      <c r="A13" s="19" t="s">
        <v>193</v>
      </c>
      <c r="B13" s="66" t="s">
        <v>200</v>
      </c>
      <c r="C13" s="66"/>
      <c r="D13" s="66"/>
      <c r="E13" s="66"/>
      <c r="F13" s="66"/>
      <c r="G13" s="66"/>
      <c r="H13" s="67"/>
    </row>
    <row r="14" spans="1:10" ht="51.75" customHeight="1" x14ac:dyDescent="0.25">
      <c r="A14" s="19" t="s">
        <v>194</v>
      </c>
      <c r="B14" s="66" t="s">
        <v>201</v>
      </c>
      <c r="C14" s="66"/>
      <c r="D14" s="66"/>
      <c r="E14" s="66"/>
      <c r="F14" s="66"/>
      <c r="G14" s="66"/>
      <c r="H14" s="67"/>
    </row>
    <row r="15" spans="1:10" s="1" customFormat="1" ht="3" customHeight="1" x14ac:dyDescent="0.25">
      <c r="A15" s="20"/>
      <c r="H15" s="21"/>
    </row>
    <row r="16" spans="1:10" ht="18.75" customHeight="1" x14ac:dyDescent="0.25">
      <c r="A16" s="82" t="s">
        <v>27</v>
      </c>
      <c r="B16" s="83"/>
      <c r="C16" s="83"/>
      <c r="D16" s="83"/>
      <c r="E16" s="83"/>
      <c r="F16" s="83"/>
      <c r="G16" s="83"/>
      <c r="H16" s="84"/>
    </row>
    <row r="17" spans="1:14" s="1" customFormat="1" ht="3" customHeight="1" x14ac:dyDescent="0.25">
      <c r="A17" s="22"/>
      <c r="B17"/>
      <c r="C17"/>
      <c r="D17"/>
      <c r="E17"/>
      <c r="F17"/>
      <c r="G17"/>
      <c r="H17" s="25"/>
    </row>
    <row r="18" spans="1:14" ht="18" customHeight="1" x14ac:dyDescent="0.25">
      <c r="A18" s="19" t="s">
        <v>0</v>
      </c>
      <c r="B18" s="29">
        <f>_xlfn.NUMBERVALUE(LEFT($B$22,1))</f>
        <v>2</v>
      </c>
      <c r="C18" s="95" t="str">
        <f>IFERROR(VLOOKUP(B18,'Validacion datos'!A2:B5,2,FALSE),"")</f>
        <v>DESARROLLO SOCIAL</v>
      </c>
      <c r="D18" s="95"/>
      <c r="E18" s="95"/>
      <c r="F18" s="95"/>
      <c r="G18" s="95"/>
      <c r="H18" s="95"/>
    </row>
    <row r="19" spans="1:14" s="1" customFormat="1" ht="3" customHeight="1" x14ac:dyDescent="0.25">
      <c r="A19" s="22"/>
      <c r="B19"/>
      <c r="C19"/>
      <c r="D19"/>
      <c r="E19"/>
      <c r="F19"/>
      <c r="G19"/>
      <c r="H19" s="25"/>
    </row>
    <row r="20" spans="1:14" ht="39.75" customHeight="1" x14ac:dyDescent="0.25">
      <c r="A20" s="19" t="s">
        <v>1</v>
      </c>
      <c r="B20" s="30">
        <f>_xlfn.NUMBERVALUE(LEFT(B22,3))</f>
        <v>2.2000000000000002</v>
      </c>
      <c r="C20" s="95" t="str">
        <f>IFERROR(VLOOKUP(B20,'Validacion datos'!A8:B26,2,FALSE),"")</f>
        <v>Salud y seguridad social integral</v>
      </c>
      <c r="D20" s="95"/>
      <c r="E20" s="95"/>
      <c r="F20" s="95"/>
      <c r="G20" s="95"/>
      <c r="H20" s="95"/>
      <c r="J20" s="1"/>
      <c r="K20" s="1"/>
      <c r="L20" s="1"/>
      <c r="M20" s="1"/>
      <c r="N20" s="1"/>
    </row>
    <row r="21" spans="1:14" s="1" customFormat="1" ht="3" customHeight="1" x14ac:dyDescent="0.25">
      <c r="A21" s="20"/>
      <c r="H21" s="21"/>
    </row>
    <row r="22" spans="1:14" ht="33" customHeight="1" x14ac:dyDescent="0.25">
      <c r="A22" s="19" t="s">
        <v>2</v>
      </c>
      <c r="B22" s="3" t="s">
        <v>74</v>
      </c>
      <c r="C22" s="96" t="str">
        <f>IFERROR(VLOOKUP(B22,'Validacion datos'!D8:E64,2,FALSE),"")</f>
        <v>Garantizar un sistema universal, único y sostenible de Seguridad Social frente a los riesgos de vejez, discapacidad y sobrevivencia, integrando y transparentando los regímenes segmentados existentes, en conformidad con la ley 87-00</v>
      </c>
      <c r="D22" s="96"/>
      <c r="E22" s="96"/>
      <c r="F22" s="96"/>
      <c r="G22" s="96"/>
      <c r="H22" s="96"/>
    </row>
    <row r="23" spans="1:14" s="1" customFormat="1" ht="3" customHeight="1" x14ac:dyDescent="0.25">
      <c r="A23" s="22"/>
      <c r="H23" s="21"/>
    </row>
    <row r="24" spans="1:14" ht="69.75" customHeight="1" x14ac:dyDescent="0.25">
      <c r="A24" s="19" t="s">
        <v>15</v>
      </c>
      <c r="B24" s="97" t="s">
        <v>202</v>
      </c>
      <c r="C24" s="97"/>
      <c r="D24" s="97"/>
      <c r="E24" s="97"/>
      <c r="F24" s="97"/>
      <c r="G24" s="97"/>
      <c r="H24" s="98"/>
      <c r="I24" s="1"/>
      <c r="J24" s="1"/>
      <c r="K24" s="1"/>
      <c r="L24" s="1"/>
      <c r="M24" s="1"/>
      <c r="N24" s="1"/>
    </row>
    <row r="25" spans="1:14" s="1" customFormat="1" ht="3" customHeight="1" x14ac:dyDescent="0.25">
      <c r="A25" s="20"/>
      <c r="H25" s="21"/>
    </row>
    <row r="26" spans="1:14" ht="15.75" customHeight="1" x14ac:dyDescent="0.25">
      <c r="A26" s="82" t="s">
        <v>179</v>
      </c>
      <c r="B26" s="83"/>
      <c r="C26" s="83"/>
      <c r="D26" s="83"/>
      <c r="E26" s="83"/>
      <c r="F26" s="83"/>
      <c r="G26" s="83"/>
      <c r="H26" s="84"/>
    </row>
    <row r="27" spans="1:14" s="1" customFormat="1" ht="3" customHeight="1" x14ac:dyDescent="0.25">
      <c r="A27" s="22"/>
      <c r="B27"/>
      <c r="C27"/>
      <c r="D27"/>
      <c r="E27"/>
      <c r="F27"/>
      <c r="G27"/>
      <c r="H27" s="25"/>
    </row>
    <row r="28" spans="1:14" ht="26.25" customHeight="1" x14ac:dyDescent="0.25">
      <c r="A28" s="19" t="s">
        <v>190</v>
      </c>
      <c r="B28" s="66" t="s">
        <v>213</v>
      </c>
      <c r="C28" s="66"/>
      <c r="D28" s="66"/>
      <c r="E28" s="66"/>
      <c r="F28" s="66"/>
      <c r="G28" s="66"/>
      <c r="H28" s="67"/>
    </row>
    <row r="29" spans="1:14" ht="54" customHeight="1" x14ac:dyDescent="0.25">
      <c r="A29" s="23" t="s">
        <v>191</v>
      </c>
      <c r="B29" s="66" t="s">
        <v>203</v>
      </c>
      <c r="C29" s="66"/>
      <c r="D29" s="66"/>
      <c r="E29" s="66"/>
      <c r="F29" s="66"/>
      <c r="G29" s="66"/>
      <c r="H29" s="67"/>
    </row>
    <row r="30" spans="1:14" ht="33" customHeight="1" x14ac:dyDescent="0.25">
      <c r="A30" s="23" t="s">
        <v>192</v>
      </c>
      <c r="B30" s="66" t="s">
        <v>204</v>
      </c>
      <c r="C30" s="66"/>
      <c r="D30" s="66"/>
      <c r="E30" s="66"/>
      <c r="F30" s="66"/>
      <c r="G30" s="66"/>
      <c r="H30" s="67"/>
    </row>
    <row r="31" spans="1:14" s="1" customFormat="1" ht="3" customHeight="1" x14ac:dyDescent="0.25">
      <c r="A31" s="20"/>
      <c r="H31" s="21"/>
    </row>
    <row r="32" spans="1:14" ht="15.75" customHeight="1" x14ac:dyDescent="0.25">
      <c r="A32" s="82" t="s">
        <v>181</v>
      </c>
      <c r="B32" s="83"/>
      <c r="C32" s="83"/>
      <c r="D32" s="83"/>
      <c r="E32" s="83"/>
      <c r="F32" s="83"/>
      <c r="G32" s="83"/>
      <c r="H32" s="84"/>
    </row>
    <row r="33" spans="1:12" s="1" customFormat="1" ht="3" customHeight="1" x14ac:dyDescent="0.25">
      <c r="A33" s="22"/>
      <c r="B33"/>
      <c r="C33"/>
      <c r="D33"/>
      <c r="E33"/>
      <c r="F33"/>
      <c r="G33"/>
      <c r="H33" s="25"/>
    </row>
    <row r="34" spans="1:12" s="1" customFormat="1" ht="15.75" x14ac:dyDescent="0.25">
      <c r="A34" s="86" t="s">
        <v>180</v>
      </c>
      <c r="B34" s="87"/>
      <c r="C34" s="87"/>
      <c r="D34" s="87"/>
      <c r="E34" s="87"/>
      <c r="F34" s="87"/>
      <c r="G34" s="87"/>
      <c r="H34" s="88"/>
    </row>
    <row r="35" spans="1:12" s="1" customFormat="1" ht="3" customHeight="1" x14ac:dyDescent="0.25">
      <c r="A35" s="22"/>
      <c r="B35"/>
      <c r="C35"/>
      <c r="D35"/>
      <c r="E35"/>
      <c r="F35"/>
      <c r="G35"/>
      <c r="H35" s="25"/>
    </row>
    <row r="36" spans="1:12" ht="30.75" customHeight="1" x14ac:dyDescent="0.25">
      <c r="A36" s="81" t="s">
        <v>3</v>
      </c>
      <c r="B36" s="80"/>
      <c r="C36" s="78" t="s">
        <v>12</v>
      </c>
      <c r="D36" s="80"/>
      <c r="E36" s="78" t="s">
        <v>4</v>
      </c>
      <c r="F36" s="80"/>
      <c r="G36" s="78" t="s">
        <v>14</v>
      </c>
      <c r="H36" s="79"/>
    </row>
    <row r="37" spans="1:12" ht="30.75" customHeight="1" x14ac:dyDescent="0.25">
      <c r="A37" s="74">
        <v>21400400819</v>
      </c>
      <c r="B37" s="75"/>
      <c r="C37" s="75">
        <v>21737415441.279999</v>
      </c>
      <c r="D37" s="75"/>
      <c r="E37" s="75">
        <v>20436767292.209999</v>
      </c>
      <c r="F37" s="75"/>
      <c r="G37" s="76">
        <f>IF(E37&gt;0,E37/C37,0)</f>
        <v>0.94016546481418251</v>
      </c>
      <c r="H37" s="77"/>
    </row>
    <row r="38" spans="1:12" s="1" customFormat="1" ht="3" customHeight="1" x14ac:dyDescent="0.25">
      <c r="A38" s="22"/>
      <c r="B38"/>
      <c r="C38"/>
      <c r="D38"/>
      <c r="E38"/>
      <c r="F38"/>
      <c r="G38"/>
      <c r="H38" s="25"/>
    </row>
    <row r="39" spans="1:12" s="1" customFormat="1" ht="15.75" x14ac:dyDescent="0.25">
      <c r="A39" s="86" t="s">
        <v>182</v>
      </c>
      <c r="B39" s="87"/>
      <c r="C39" s="87"/>
      <c r="D39" s="87"/>
      <c r="E39" s="87"/>
      <c r="F39" s="87"/>
      <c r="G39" s="87"/>
      <c r="H39" s="88"/>
    </row>
    <row r="40" spans="1:12" s="1" customFormat="1" ht="3" customHeight="1" x14ac:dyDescent="0.25">
      <c r="A40" s="22"/>
      <c r="B40"/>
      <c r="C40"/>
      <c r="D40"/>
      <c r="E40"/>
      <c r="F40"/>
      <c r="G40"/>
      <c r="H40" s="25"/>
    </row>
    <row r="41" spans="1:12" ht="17.25" customHeight="1" x14ac:dyDescent="0.25">
      <c r="A41" s="22"/>
      <c r="B41"/>
      <c r="C41" s="68" t="s">
        <v>5</v>
      </c>
      <c r="D41" s="85"/>
      <c r="E41" s="68" t="s">
        <v>16</v>
      </c>
      <c r="F41" s="68"/>
      <c r="G41" s="68" t="s">
        <v>9</v>
      </c>
      <c r="H41" s="69"/>
    </row>
    <row r="42" spans="1:12" ht="51" x14ac:dyDescent="0.25">
      <c r="A42" s="36" t="s">
        <v>32</v>
      </c>
      <c r="B42" s="37" t="s">
        <v>31</v>
      </c>
      <c r="C42" s="37" t="s">
        <v>10</v>
      </c>
      <c r="D42" s="37" t="s">
        <v>11</v>
      </c>
      <c r="E42" s="37" t="s">
        <v>17</v>
      </c>
      <c r="F42" s="37" t="s">
        <v>18</v>
      </c>
      <c r="G42" s="37" t="s">
        <v>13</v>
      </c>
      <c r="H42" s="38" t="s">
        <v>8</v>
      </c>
      <c r="J42" s="48"/>
      <c r="K42" s="51"/>
      <c r="L42" s="49"/>
    </row>
    <row r="43" spans="1:12" ht="63" customHeight="1" x14ac:dyDescent="0.25">
      <c r="A43" s="46" t="s">
        <v>208</v>
      </c>
      <c r="B43" s="26" t="s">
        <v>205</v>
      </c>
      <c r="C43" s="27">
        <v>1975</v>
      </c>
      <c r="D43" s="28">
        <v>109778918</v>
      </c>
      <c r="E43" s="60">
        <v>169</v>
      </c>
      <c r="F43" s="28">
        <v>18668646.350000001</v>
      </c>
      <c r="G43" s="42">
        <f>IF(E43&gt;0,E43/C43,0)</f>
        <v>8.5569620253164558E-2</v>
      </c>
      <c r="H43" s="43">
        <f t="shared" ref="H43" si="0">IF(F43&gt;0,F43/D43,0)</f>
        <v>0.17005675306437254</v>
      </c>
      <c r="I43" s="50"/>
      <c r="J43" s="54"/>
      <c r="K43" s="53"/>
    </row>
    <row r="44" spans="1:12" ht="63" customHeight="1" x14ac:dyDescent="0.25">
      <c r="A44" s="47" t="s">
        <v>209</v>
      </c>
      <c r="B44" s="39" t="s">
        <v>206</v>
      </c>
      <c r="C44" s="40">
        <v>98</v>
      </c>
      <c r="D44" s="41">
        <v>136054716</v>
      </c>
      <c r="E44" s="61">
        <v>98</v>
      </c>
      <c r="F44" s="41">
        <v>23729500.469999999</v>
      </c>
      <c r="G44" s="43">
        <f>IF(E44&gt;0,E44/C44,0)</f>
        <v>1</v>
      </c>
      <c r="H44" s="43">
        <f>IF(F44&gt;0,F44/D44,0)</f>
        <v>0.17441145127229546</v>
      </c>
      <c r="I44" s="48"/>
      <c r="J44" s="54"/>
      <c r="K44" s="53"/>
    </row>
    <row r="45" spans="1:12" ht="63.75" customHeight="1" x14ac:dyDescent="0.25">
      <c r="A45" s="47" t="s">
        <v>210</v>
      </c>
      <c r="B45" s="39" t="s">
        <v>207</v>
      </c>
      <c r="C45" s="40">
        <v>95</v>
      </c>
      <c r="D45" s="41">
        <v>47190450</v>
      </c>
      <c r="E45" s="61">
        <v>98</v>
      </c>
      <c r="F45" s="41">
        <v>8429455.9800000004</v>
      </c>
      <c r="G45" s="43">
        <f>IF(E45&gt;0,E45/C45,0)</f>
        <v>1.0315789473684212</v>
      </c>
      <c r="H45" s="43">
        <f>IF(F45&gt;0,F45/D45,0)</f>
        <v>0.1786263106200513</v>
      </c>
      <c r="I45" s="64"/>
      <c r="J45" s="65"/>
      <c r="K45" s="53"/>
      <c r="L45" s="62"/>
    </row>
    <row r="46" spans="1:12" s="1" customFormat="1" ht="3" customHeight="1" x14ac:dyDescent="0.25">
      <c r="A46" s="22"/>
      <c r="B46"/>
      <c r="C46"/>
      <c r="D46"/>
      <c r="E46"/>
      <c r="F46"/>
      <c r="G46"/>
      <c r="H46" s="25"/>
    </row>
    <row r="47" spans="1:12" ht="15.75" customHeight="1" x14ac:dyDescent="0.25">
      <c r="A47" s="82" t="s">
        <v>183</v>
      </c>
      <c r="B47" s="83"/>
      <c r="C47" s="83"/>
      <c r="D47" s="83"/>
      <c r="E47" s="83"/>
      <c r="F47" s="83"/>
      <c r="G47" s="83"/>
      <c r="H47" s="84"/>
    </row>
    <row r="48" spans="1:12" s="1" customFormat="1" ht="3" customHeight="1" x14ac:dyDescent="0.25">
      <c r="A48" s="22"/>
      <c r="B48"/>
      <c r="C48"/>
      <c r="D48"/>
      <c r="E48"/>
      <c r="F48"/>
      <c r="G48"/>
      <c r="H48" s="25"/>
    </row>
    <row r="49" spans="1:16" s="1" customFormat="1" ht="15.75" x14ac:dyDescent="0.25">
      <c r="A49" s="86" t="s">
        <v>184</v>
      </c>
      <c r="B49" s="87"/>
      <c r="C49" s="87"/>
      <c r="D49" s="87"/>
      <c r="E49" s="87"/>
      <c r="F49" s="87"/>
      <c r="G49" s="87"/>
      <c r="H49" s="88"/>
    </row>
    <row r="50" spans="1:16" s="1" customFormat="1" ht="3" customHeight="1" x14ac:dyDescent="0.25">
      <c r="A50" s="20"/>
      <c r="H50" s="21"/>
    </row>
    <row r="51" spans="1:16" ht="36" customHeight="1" x14ac:dyDescent="0.25">
      <c r="A51" s="45" t="s">
        <v>185</v>
      </c>
      <c r="B51" s="89" t="s">
        <v>208</v>
      </c>
      <c r="C51" s="89"/>
      <c r="D51" s="89"/>
      <c r="E51" s="89"/>
      <c r="F51" s="89"/>
      <c r="G51" s="89"/>
      <c r="H51" s="90"/>
    </row>
    <row r="52" spans="1:16" ht="59.25" customHeight="1" x14ac:dyDescent="0.25">
      <c r="A52" s="45" t="s">
        <v>186</v>
      </c>
      <c r="B52" s="66" t="s">
        <v>216</v>
      </c>
      <c r="C52" s="66"/>
      <c r="D52" s="66"/>
      <c r="E52" s="66"/>
      <c r="F52" s="66"/>
      <c r="G52" s="66"/>
      <c r="H52" s="67"/>
      <c r="I52" s="52"/>
      <c r="K52" s="62"/>
    </row>
    <row r="53" spans="1:16" ht="86.25" customHeight="1" x14ac:dyDescent="0.25">
      <c r="A53" s="45" t="s">
        <v>7</v>
      </c>
      <c r="B53" s="70" t="s">
        <v>218</v>
      </c>
      <c r="C53" s="70"/>
      <c r="D53" s="70"/>
      <c r="E53" s="70"/>
      <c r="F53" s="70"/>
      <c r="G53" s="70"/>
      <c r="H53" s="71"/>
      <c r="I53" s="52"/>
    </row>
    <row r="54" spans="1:16" ht="190.5" customHeight="1" x14ac:dyDescent="0.25">
      <c r="A54" s="45" t="s">
        <v>6</v>
      </c>
      <c r="B54" s="72" t="s">
        <v>223</v>
      </c>
      <c r="C54" s="72"/>
      <c r="D54" s="72"/>
      <c r="E54" s="72"/>
      <c r="F54" s="72"/>
      <c r="G54" s="72"/>
      <c r="H54" s="73"/>
      <c r="I54" s="52"/>
      <c r="N54" s="48"/>
    </row>
    <row r="55" spans="1:16" ht="33.75" customHeight="1" x14ac:dyDescent="0.25">
      <c r="A55" s="45" t="s">
        <v>185</v>
      </c>
      <c r="B55" s="89" t="s">
        <v>209</v>
      </c>
      <c r="C55" s="89"/>
      <c r="D55" s="89"/>
      <c r="E55" s="89"/>
      <c r="F55" s="89"/>
      <c r="G55" s="89"/>
      <c r="H55" s="90"/>
      <c r="J55" s="48"/>
    </row>
    <row r="56" spans="1:16" ht="49.5" customHeight="1" x14ac:dyDescent="0.25">
      <c r="A56" s="45" t="s">
        <v>186</v>
      </c>
      <c r="B56" s="66" t="s">
        <v>214</v>
      </c>
      <c r="C56" s="66"/>
      <c r="D56" s="66"/>
      <c r="E56" s="66"/>
      <c r="F56" s="66"/>
      <c r="G56" s="66"/>
      <c r="H56" s="67"/>
      <c r="K56" s="62"/>
      <c r="L56" s="62"/>
      <c r="M56" s="63"/>
      <c r="N56" s="56"/>
      <c r="O56" s="57"/>
    </row>
    <row r="57" spans="1:16" ht="68.25" customHeight="1" x14ac:dyDescent="0.25">
      <c r="A57" s="45" t="s">
        <v>7</v>
      </c>
      <c r="B57" s="70" t="s">
        <v>220</v>
      </c>
      <c r="C57" s="70"/>
      <c r="D57" s="70"/>
      <c r="E57" s="70"/>
      <c r="F57" s="70"/>
      <c r="G57" s="70"/>
      <c r="H57" s="71"/>
      <c r="I57" s="52"/>
      <c r="L57" s="53"/>
      <c r="M57" s="53"/>
      <c r="N57" s="55"/>
      <c r="O57" s="48"/>
    </row>
    <row r="58" spans="1:16" ht="163.5" customHeight="1" x14ac:dyDescent="0.25">
      <c r="A58" s="45" t="s">
        <v>6</v>
      </c>
      <c r="B58" s="72" t="s">
        <v>222</v>
      </c>
      <c r="C58" s="72"/>
      <c r="D58" s="72"/>
      <c r="E58" s="72"/>
      <c r="F58" s="72"/>
      <c r="G58" s="72"/>
      <c r="H58" s="73"/>
      <c r="I58" s="52"/>
      <c r="K58" s="63"/>
    </row>
    <row r="59" spans="1:16" ht="36" customHeight="1" x14ac:dyDescent="0.25">
      <c r="A59" s="45" t="s">
        <v>185</v>
      </c>
      <c r="B59" s="89" t="s">
        <v>212</v>
      </c>
      <c r="C59" s="89"/>
      <c r="D59" s="89"/>
      <c r="E59" s="89"/>
      <c r="F59" s="89"/>
      <c r="G59" s="89"/>
      <c r="H59" s="90"/>
      <c r="K59" s="53"/>
      <c r="L59" s="53"/>
      <c r="M59" s="59"/>
      <c r="N59" s="53"/>
    </row>
    <row r="60" spans="1:16" ht="31.5" customHeight="1" x14ac:dyDescent="0.25">
      <c r="A60" s="45" t="s">
        <v>186</v>
      </c>
      <c r="B60" s="66" t="s">
        <v>215</v>
      </c>
      <c r="C60" s="66"/>
      <c r="D60" s="66"/>
      <c r="E60" s="66"/>
      <c r="F60" s="66"/>
      <c r="G60" s="66"/>
      <c r="H60" s="67"/>
      <c r="N60" s="58"/>
      <c r="O60" s="48"/>
    </row>
    <row r="61" spans="1:16" ht="47.25" customHeight="1" x14ac:dyDescent="0.25">
      <c r="A61" s="45" t="s">
        <v>7</v>
      </c>
      <c r="B61" s="70" t="s">
        <v>219</v>
      </c>
      <c r="C61" s="70"/>
      <c r="D61" s="70"/>
      <c r="E61" s="70"/>
      <c r="F61" s="70"/>
      <c r="G61" s="70"/>
      <c r="H61" s="71"/>
      <c r="N61" s="53"/>
      <c r="O61" s="53"/>
      <c r="P61" s="48"/>
    </row>
    <row r="62" spans="1:16" ht="144" customHeight="1" x14ac:dyDescent="0.25">
      <c r="A62" s="45" t="s">
        <v>6</v>
      </c>
      <c r="B62" s="72" t="s">
        <v>221</v>
      </c>
      <c r="C62" s="72"/>
      <c r="D62" s="72"/>
      <c r="E62" s="72"/>
      <c r="F62" s="72"/>
      <c r="G62" s="72"/>
      <c r="H62" s="73"/>
      <c r="I62" s="50"/>
    </row>
    <row r="63" spans="1:16" ht="15.75" customHeight="1" x14ac:dyDescent="0.25">
      <c r="A63" s="82" t="s">
        <v>187</v>
      </c>
      <c r="B63" s="83"/>
      <c r="C63" s="83"/>
      <c r="D63" s="83"/>
      <c r="E63" s="83"/>
      <c r="F63" s="83"/>
      <c r="G63" s="83"/>
      <c r="H63" s="84"/>
    </row>
    <row r="64" spans="1:16" s="1" customFormat="1" ht="3" customHeight="1" x14ac:dyDescent="0.25">
      <c r="A64" s="22"/>
      <c r="B64"/>
      <c r="C64"/>
      <c r="D64"/>
      <c r="E64"/>
      <c r="F64"/>
      <c r="G64"/>
      <c r="H64" s="25"/>
    </row>
    <row r="65" spans="1:9" s="1" customFormat="1" ht="33" customHeight="1" x14ac:dyDescent="0.25">
      <c r="A65" s="92" t="s">
        <v>189</v>
      </c>
      <c r="B65" s="93"/>
      <c r="C65" s="93"/>
      <c r="D65" s="93"/>
      <c r="E65" s="93"/>
      <c r="F65" s="93"/>
      <c r="G65" s="93"/>
      <c r="H65" s="94"/>
    </row>
    <row r="66" spans="1:9" s="1" customFormat="1" ht="3" customHeight="1" x14ac:dyDescent="0.25">
      <c r="A66" s="20"/>
      <c r="H66" s="21"/>
    </row>
    <row r="67" spans="1:9" ht="113.25" customHeight="1" x14ac:dyDescent="0.25">
      <c r="A67" s="99" t="s">
        <v>217</v>
      </c>
      <c r="B67" s="100"/>
      <c r="C67" s="100"/>
      <c r="D67" s="100"/>
      <c r="E67" s="100"/>
      <c r="F67" s="100"/>
      <c r="G67" s="100"/>
      <c r="H67" s="101"/>
      <c r="I67" s="49"/>
    </row>
    <row r="68" spans="1:9" ht="32.25" customHeight="1" x14ac:dyDescent="0.25">
      <c r="A68" s="91" t="s">
        <v>188</v>
      </c>
      <c r="B68" s="91"/>
      <c r="C68" s="91"/>
      <c r="D68" s="91"/>
      <c r="E68" s="91"/>
      <c r="F68" s="91"/>
      <c r="G68" s="91"/>
      <c r="H68" s="91"/>
    </row>
    <row r="69" spans="1:9" ht="150.75" customHeight="1" x14ac:dyDescent="0.25"/>
  </sheetData>
  <sheetProtection algorithmName="SHA-512" hashValue="xBzU3IJv7+lZyAyZfsuo9y8QsTVKV2WqDC3TFL+yctdZoua1mV8+kbrkn0rzdBx5d9HSEAkV90BrFOLE58IX6Q==" saltValue="LBNIEtnBgD9TVdP+wVVmgQ==" spinCount="100000" sheet="1" objects="1" scenarios="1" formatCells="0" formatColumns="0" formatRows="0" insertRows="0" deleteRows="0" pivotTables="0"/>
  <mergeCells count="56">
    <mergeCell ref="B11:H11"/>
    <mergeCell ref="B1:H1"/>
    <mergeCell ref="D2:F2"/>
    <mergeCell ref="D3:F3"/>
    <mergeCell ref="B2:C2"/>
    <mergeCell ref="B3:C3"/>
    <mergeCell ref="A4:H4"/>
    <mergeCell ref="A5:H5"/>
    <mergeCell ref="A6:H6"/>
    <mergeCell ref="A7:H7"/>
    <mergeCell ref="A8:H8"/>
    <mergeCell ref="A9:H9"/>
    <mergeCell ref="A10:H10"/>
    <mergeCell ref="A68:H68"/>
    <mergeCell ref="A65:H65"/>
    <mergeCell ref="A16:H16"/>
    <mergeCell ref="B14:H14"/>
    <mergeCell ref="B28:H28"/>
    <mergeCell ref="B29:H29"/>
    <mergeCell ref="B30:H30"/>
    <mergeCell ref="A32:H32"/>
    <mergeCell ref="C18:H18"/>
    <mergeCell ref="C20:H20"/>
    <mergeCell ref="C22:H22"/>
    <mergeCell ref="A26:H26"/>
    <mergeCell ref="B24:H24"/>
    <mergeCell ref="A67:H67"/>
    <mergeCell ref="A39:H39"/>
    <mergeCell ref="A34:H34"/>
    <mergeCell ref="A63:H63"/>
    <mergeCell ref="A47:H47"/>
    <mergeCell ref="E41:F41"/>
    <mergeCell ref="C41:D41"/>
    <mergeCell ref="A49:H49"/>
    <mergeCell ref="B51:H51"/>
    <mergeCell ref="B56:H56"/>
    <mergeCell ref="B57:H57"/>
    <mergeCell ref="B58:H58"/>
    <mergeCell ref="B59:H59"/>
    <mergeCell ref="B55:H55"/>
    <mergeCell ref="B60:H60"/>
    <mergeCell ref="B61:H61"/>
    <mergeCell ref="B62:H62"/>
    <mergeCell ref="B13:H13"/>
    <mergeCell ref="G41:H41"/>
    <mergeCell ref="B52:H52"/>
    <mergeCell ref="B53:H53"/>
    <mergeCell ref="B54:H54"/>
    <mergeCell ref="A37:B37"/>
    <mergeCell ref="C37:D37"/>
    <mergeCell ref="E37:F37"/>
    <mergeCell ref="G37:H37"/>
    <mergeCell ref="G36:H36"/>
    <mergeCell ref="E36:F36"/>
    <mergeCell ref="A36:B36"/>
    <mergeCell ref="C36:D36"/>
  </mergeCells>
  <dataValidations xWindow="530" yWindow="590" count="16">
    <dataValidation allowBlank="1" sqref="A11" xr:uid="{00000000-0002-0000-0000-000000000000}"/>
    <dataValidation allowBlank="1" showInputMessage="1" prompt="Nombre del capítulo" sqref="B11:H11" xr:uid="{00000000-0002-0000-0000-000001000000}"/>
    <dataValidation allowBlank="1" showInputMessage="1" showErrorMessage="1" prompt="¿A quién va dirigido el programa?, ¿qué característica tiene esta población que requiere ser beneficiada?" sqref="B30:H30" xr:uid="{00000000-0002-0000-0000-000002000000}"/>
    <dataValidation allowBlank="1" showInputMessage="1" showErrorMessage="1" prompt="Nombre del producto" sqref="B51:H51" xr:uid="{00000000-0002-0000-0000-000003000000}"/>
    <dataValidation allowBlank="1" showInputMessage="1" showErrorMessage="1" prompt="¿En qué consiste el producto? su objetivo" sqref="B52:H52" xr:uid="{00000000-0002-0000-0000-000004000000}"/>
    <dataValidation allowBlank="1" showInputMessage="1" showErrorMessage="1" prompt="1. Describir lo plasmado en el presupuesto_x000a_2. Describir lo alcanzado en términos financieros y de producción " sqref="B53:H53" xr:uid="{00000000-0002-0000-0000-000005000000}"/>
    <dataValidation allowBlank="1" showInputMessage="1" showErrorMessage="1" prompt="De existir desvío, explicar razones." sqref="B54:H62" xr:uid="{00000000-0002-0000-0000-000006000000}"/>
    <dataValidation allowBlank="1" showInputMessage="1" showErrorMessage="1" prompt="Oportunidades de mejora identificadas" sqref="A67:H67" xr:uid="{00000000-0002-0000-0000-000007000000}"/>
    <dataValidation allowBlank="1" showInputMessage="1" showErrorMessage="1" prompt="Presupuesto del programa" sqref="A37:F37" xr:uid="{00000000-0002-0000-0000-000008000000}"/>
    <dataValidation allowBlank="1" showInputMessage="1" showErrorMessage="1" prompt="¿En qué consiste el programa?" sqref="B29:H29" xr:uid="{00000000-0002-0000-0000-000009000000}"/>
    <dataValidation allowBlank="1" showInputMessage="1" showErrorMessage="1" prompt="Nombre de cada producto" sqref="A42:A45" xr:uid="{00000000-0002-0000-0000-00000A000000}"/>
    <dataValidation allowBlank="1" showInputMessage="1" showErrorMessage="1" prompt="Nombre del indicador" sqref="B42:B45" xr:uid="{00000000-0002-0000-0000-00000B000000}"/>
    <dataValidation allowBlank="1" showInputMessage="1" showErrorMessage="1" prompt="Meta anual del indicador" sqref="C42:C45" xr:uid="{00000000-0002-0000-0000-00000C000000}"/>
    <dataValidation allowBlank="1" showInputMessage="1" showErrorMessage="1" prompt="Monto presupuestado para el producto" sqref="D42:D45" xr:uid="{00000000-0002-0000-0000-00000D000000}"/>
    <dataValidation allowBlank="1" showInputMessage="1" showErrorMessage="1" prompt="Meta alcanzada en el trimestre" sqref="E42:E45" xr:uid="{00000000-0002-0000-0000-00000E000000}"/>
    <dataValidation allowBlank="1" showInputMessage="1" showErrorMessage="1" prompt="Monto ejecutado en el trimestre" sqref="F42:F45" xr:uid="{00000000-0002-0000-0000-00000F000000}"/>
  </dataValidations>
  <pageMargins left="0.25" right="0.25" top="0.25" bottom="0.75" header="0.3" footer="0.3"/>
  <pageSetup scale="90" fitToHeight="0" orientation="portrait" horizontalDpi="4294967295" verticalDpi="4294967295" r:id="rId1"/>
  <headerFooter alignWithMargins="0"/>
  <rowBreaks count="2" manualBreakCount="2">
    <brk id="31" max="7" man="1"/>
    <brk id="57" max="7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30" yWindow="590" count="1">
        <x14:dataValidation type="list" allowBlank="1" showInputMessage="1" showErrorMessage="1" promptTitle="Código" prompt="Digitar/seleccionar el código del Objetivo Específico actual" xr:uid="{00000000-0002-0000-0000-000010000000}">
          <x14:formula1>
            <xm:f>'Validacion datos'!$D$7:$D$64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F8"/>
  <sheetViews>
    <sheetView showGridLines="0" zoomScaleNormal="100" zoomScaleSheetLayoutView="100" workbookViewId="0">
      <selection activeCell="F12" sqref="F12"/>
    </sheetView>
  </sheetViews>
  <sheetFormatPr defaultColWidth="5" defaultRowHeight="15" x14ac:dyDescent="0.25"/>
  <cols>
    <col min="1" max="1" width="10.42578125" style="4" customWidth="1"/>
    <col min="2" max="2" width="14" style="4" customWidth="1"/>
    <col min="3" max="3" width="10" style="4" customWidth="1"/>
    <col min="4" max="4" width="27.7109375" style="4" customWidth="1"/>
    <col min="5" max="5" width="13.85546875" style="4" customWidth="1"/>
    <col min="6" max="6" width="14.140625" style="4" customWidth="1"/>
    <col min="7" max="16384" width="5" style="4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125" t="s">
        <v>33</v>
      </c>
      <c r="B5" s="126"/>
      <c r="C5" s="126"/>
      <c r="D5" s="126"/>
      <c r="E5" s="126"/>
      <c r="F5" s="127"/>
    </row>
    <row r="6" spans="1:6" ht="16.5" customHeight="1" thickBot="1" x14ac:dyDescent="0.3"/>
    <row r="7" spans="1:6" ht="16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6" t="s">
        <v>39</v>
      </c>
    </row>
    <row r="8" spans="1:6" ht="123.75" customHeight="1" thickBot="1" x14ac:dyDescent="0.3">
      <c r="A8" s="7">
        <v>0</v>
      </c>
      <c r="B8" s="8" t="s">
        <v>196</v>
      </c>
      <c r="C8" s="9" t="s">
        <v>40</v>
      </c>
      <c r="D8" s="10" t="s">
        <v>41</v>
      </c>
      <c r="E8" s="11" t="s">
        <v>198</v>
      </c>
      <c r="F8" s="11" t="s">
        <v>199</v>
      </c>
    </row>
  </sheetData>
  <sheetProtection algorithmName="SHA-512" hashValue="VmiPjlCk6QnnrHdp+kDTfnDPk21VRD54KIhuKY7xMoBbhak/urhWlXAFZ+O35fDYRWAof+vmg0jHFa0hNl6BfA==" saltValue="pRtbtPgCQUHhxHy9eqvh2A==" spinCount="100000"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E93"/>
  <sheetViews>
    <sheetView workbookViewId="0">
      <selection activeCell="B1" sqref="B1"/>
    </sheetView>
  </sheetViews>
  <sheetFormatPr defaultColWidth="11.42578125" defaultRowHeight="15" x14ac:dyDescent="0.25"/>
  <cols>
    <col min="1" max="1" width="4" style="4" bestFit="1" customWidth="1"/>
    <col min="2" max="2" width="67.42578125" style="4" customWidth="1"/>
    <col min="3" max="3" width="6" style="4" customWidth="1"/>
    <col min="4" max="4" width="5.140625" style="4" bestFit="1" customWidth="1"/>
    <col min="5" max="5" width="170.5703125" style="4" bestFit="1" customWidth="1"/>
    <col min="6" max="6" width="11.85546875" style="4" bestFit="1" customWidth="1"/>
    <col min="7" max="16384" width="11.42578125" style="4"/>
  </cols>
  <sheetData>
    <row r="1" spans="1:5" x14ac:dyDescent="0.25">
      <c r="A1" s="14"/>
      <c r="B1" s="15" t="s">
        <v>28</v>
      </c>
    </row>
    <row r="2" spans="1:5" x14ac:dyDescent="0.25">
      <c r="A2" s="16">
        <v>1</v>
      </c>
      <c r="B2" s="17" t="s">
        <v>91</v>
      </c>
      <c r="C2"/>
      <c r="D2"/>
      <c r="E2"/>
    </row>
    <row r="3" spans="1:5" x14ac:dyDescent="0.25">
      <c r="A3" s="16">
        <v>2</v>
      </c>
      <c r="B3" s="17" t="s">
        <v>93</v>
      </c>
      <c r="C3"/>
      <c r="D3"/>
      <c r="E3"/>
    </row>
    <row r="4" spans="1:5" x14ac:dyDescent="0.25">
      <c r="A4" s="16">
        <v>3</v>
      </c>
      <c r="B4" s="17" t="s">
        <v>95</v>
      </c>
      <c r="C4"/>
      <c r="D4"/>
      <c r="E4"/>
    </row>
    <row r="5" spans="1:5" x14ac:dyDescent="0.25">
      <c r="A5" s="16">
        <v>4</v>
      </c>
      <c r="B5" s="17" t="s">
        <v>97</v>
      </c>
      <c r="C5"/>
      <c r="D5"/>
      <c r="E5"/>
    </row>
    <row r="7" spans="1:5" x14ac:dyDescent="0.25">
      <c r="A7" s="14"/>
      <c r="B7" s="18" t="s">
        <v>29</v>
      </c>
      <c r="C7" s="12"/>
      <c r="E7" s="12" t="s">
        <v>30</v>
      </c>
    </row>
    <row r="8" spans="1:5" ht="30" x14ac:dyDescent="0.25">
      <c r="A8" s="16">
        <v>1.1000000000000001</v>
      </c>
      <c r="B8" s="17" t="s">
        <v>178</v>
      </c>
      <c r="D8" s="4" t="s">
        <v>42</v>
      </c>
      <c r="E8" s="13" t="s">
        <v>155</v>
      </c>
    </row>
    <row r="9" spans="1:5" ht="30" x14ac:dyDescent="0.25">
      <c r="A9" s="16">
        <v>1.2</v>
      </c>
      <c r="B9" s="17" t="s">
        <v>43</v>
      </c>
      <c r="D9" s="4" t="s">
        <v>44</v>
      </c>
      <c r="E9" s="13" t="s">
        <v>156</v>
      </c>
    </row>
    <row r="10" spans="1:5" ht="30" x14ac:dyDescent="0.25">
      <c r="A10" s="16">
        <v>1.3</v>
      </c>
      <c r="B10" s="17" t="s">
        <v>45</v>
      </c>
      <c r="D10" s="4" t="s">
        <v>46</v>
      </c>
      <c r="E10" s="13" t="s">
        <v>47</v>
      </c>
    </row>
    <row r="11" spans="1:5" ht="30" x14ac:dyDescent="0.25">
      <c r="A11" s="16">
        <v>1.4</v>
      </c>
      <c r="B11" s="17" t="s">
        <v>48</v>
      </c>
      <c r="D11" s="4" t="s">
        <v>49</v>
      </c>
      <c r="E11" s="13" t="s">
        <v>50</v>
      </c>
    </row>
    <row r="12" spans="1:5" ht="30" x14ac:dyDescent="0.25">
      <c r="A12" s="16">
        <v>2.1</v>
      </c>
      <c r="B12" s="17" t="s">
        <v>154</v>
      </c>
      <c r="D12" s="4" t="s">
        <v>51</v>
      </c>
      <c r="E12" s="13" t="s">
        <v>157</v>
      </c>
    </row>
    <row r="13" spans="1:5" ht="30" x14ac:dyDescent="0.25">
      <c r="A13" s="16">
        <v>2.2000000000000002</v>
      </c>
      <c r="B13" s="17" t="s">
        <v>52</v>
      </c>
      <c r="D13" s="4" t="s">
        <v>53</v>
      </c>
      <c r="E13" s="13" t="s">
        <v>158</v>
      </c>
    </row>
    <row r="14" spans="1:5" x14ac:dyDescent="0.25">
      <c r="A14" s="16">
        <v>2.2999999999999998</v>
      </c>
      <c r="B14" s="17" t="s">
        <v>54</v>
      </c>
      <c r="D14" s="4" t="s">
        <v>55</v>
      </c>
      <c r="E14" s="13" t="s">
        <v>159</v>
      </c>
    </row>
    <row r="15" spans="1:5" x14ac:dyDescent="0.25">
      <c r="A15" s="16">
        <v>2.4</v>
      </c>
      <c r="B15" s="17" t="s">
        <v>56</v>
      </c>
      <c r="D15" s="4" t="s">
        <v>57</v>
      </c>
      <c r="E15" s="13" t="s">
        <v>58</v>
      </c>
    </row>
    <row r="16" spans="1:5" ht="30" x14ac:dyDescent="0.25">
      <c r="A16" s="16">
        <v>2.5</v>
      </c>
      <c r="B16" s="17" t="s">
        <v>59</v>
      </c>
      <c r="D16" s="4" t="s">
        <v>60</v>
      </c>
      <c r="E16" s="13" t="s">
        <v>160</v>
      </c>
    </row>
    <row r="17" spans="1:5" x14ac:dyDescent="0.25">
      <c r="A17" s="16">
        <v>2.6</v>
      </c>
      <c r="B17" s="17" t="s">
        <v>61</v>
      </c>
      <c r="D17" s="4" t="s">
        <v>62</v>
      </c>
      <c r="E17" s="13" t="s">
        <v>63</v>
      </c>
    </row>
    <row r="18" spans="1:5" x14ac:dyDescent="0.25">
      <c r="A18" s="16">
        <v>2.7</v>
      </c>
      <c r="B18" s="17" t="s">
        <v>64</v>
      </c>
      <c r="D18" s="4" t="s">
        <v>65</v>
      </c>
      <c r="E18" s="13" t="s">
        <v>66</v>
      </c>
    </row>
    <row r="19" spans="1:5" ht="52.5" customHeight="1" x14ac:dyDescent="0.25">
      <c r="A19" s="16">
        <v>3.1</v>
      </c>
      <c r="B19" s="17" t="s">
        <v>67</v>
      </c>
      <c r="D19" s="4" t="s">
        <v>68</v>
      </c>
      <c r="E19" s="13" t="s">
        <v>69</v>
      </c>
    </row>
    <row r="20" spans="1:5" x14ac:dyDescent="0.25">
      <c r="A20" s="16">
        <v>3.2</v>
      </c>
      <c r="B20" s="17" t="s">
        <v>70</v>
      </c>
      <c r="D20" s="4" t="s">
        <v>71</v>
      </c>
      <c r="E20" s="13" t="s">
        <v>72</v>
      </c>
    </row>
    <row r="21" spans="1:5" ht="30" x14ac:dyDescent="0.25">
      <c r="A21" s="16">
        <v>3.3</v>
      </c>
      <c r="B21" s="17" t="s">
        <v>73</v>
      </c>
      <c r="D21" s="4" t="s">
        <v>74</v>
      </c>
      <c r="E21" s="13" t="s">
        <v>75</v>
      </c>
    </row>
    <row r="22" spans="1:5" x14ac:dyDescent="0.25">
      <c r="A22" s="16">
        <v>3.4</v>
      </c>
      <c r="B22" s="17" t="s">
        <v>76</v>
      </c>
      <c r="D22" s="4" t="s">
        <v>77</v>
      </c>
      <c r="E22" s="13" t="s">
        <v>78</v>
      </c>
    </row>
    <row r="23" spans="1:5" ht="45" x14ac:dyDescent="0.25">
      <c r="A23" s="16">
        <v>3.5</v>
      </c>
      <c r="B23" s="17" t="s">
        <v>153</v>
      </c>
      <c r="D23" s="4" t="s">
        <v>79</v>
      </c>
      <c r="E23" s="13" t="s">
        <v>80</v>
      </c>
    </row>
    <row r="24" spans="1:5" x14ac:dyDescent="0.25">
      <c r="A24" s="16">
        <v>4.0999999999999996</v>
      </c>
      <c r="B24" s="17" t="s">
        <v>81</v>
      </c>
      <c r="D24" s="4" t="s">
        <v>82</v>
      </c>
      <c r="E24" s="13" t="s">
        <v>83</v>
      </c>
    </row>
    <row r="25" spans="1:5" ht="30" x14ac:dyDescent="0.25">
      <c r="A25" s="16">
        <v>4.2</v>
      </c>
      <c r="B25" s="17" t="s">
        <v>84</v>
      </c>
      <c r="D25" s="4" t="s">
        <v>85</v>
      </c>
      <c r="E25" s="13" t="s">
        <v>161</v>
      </c>
    </row>
    <row r="26" spans="1:5" x14ac:dyDescent="0.25">
      <c r="A26" s="16">
        <v>4.3</v>
      </c>
      <c r="B26" s="17" t="s">
        <v>152</v>
      </c>
      <c r="D26" s="4" t="s">
        <v>86</v>
      </c>
      <c r="E26" s="13" t="s">
        <v>87</v>
      </c>
    </row>
    <row r="27" spans="1:5" x14ac:dyDescent="0.25">
      <c r="D27" s="4" t="s">
        <v>88</v>
      </c>
      <c r="E27" s="13" t="s">
        <v>89</v>
      </c>
    </row>
    <row r="28" spans="1:5" x14ac:dyDescent="0.25">
      <c r="D28" s="4" t="s">
        <v>90</v>
      </c>
      <c r="E28" s="13" t="s">
        <v>162</v>
      </c>
    </row>
    <row r="29" spans="1:5" x14ac:dyDescent="0.25">
      <c r="D29" s="4" t="s">
        <v>92</v>
      </c>
      <c r="E29" s="13" t="s">
        <v>163</v>
      </c>
    </row>
    <row r="30" spans="1:5" x14ac:dyDescent="0.25">
      <c r="D30" s="4" t="s">
        <v>94</v>
      </c>
      <c r="E30" s="13" t="s">
        <v>164</v>
      </c>
    </row>
    <row r="31" spans="1:5" x14ac:dyDescent="0.25">
      <c r="D31" s="4" t="s">
        <v>96</v>
      </c>
      <c r="E31" s="13" t="s">
        <v>165</v>
      </c>
    </row>
    <row r="32" spans="1:5" x14ac:dyDescent="0.25">
      <c r="D32" s="4" t="s">
        <v>98</v>
      </c>
      <c r="E32" s="13" t="s">
        <v>99</v>
      </c>
    </row>
    <row r="33" spans="1:5" ht="30" x14ac:dyDescent="0.25">
      <c r="A33"/>
      <c r="B33"/>
      <c r="D33" s="4" t="s">
        <v>100</v>
      </c>
      <c r="E33" s="13" t="s">
        <v>166</v>
      </c>
    </row>
    <row r="34" spans="1:5" x14ac:dyDescent="0.25">
      <c r="A34"/>
      <c r="B34"/>
      <c r="D34" s="4" t="s">
        <v>101</v>
      </c>
      <c r="E34" s="13" t="s">
        <v>102</v>
      </c>
    </row>
    <row r="35" spans="1:5" ht="30" x14ac:dyDescent="0.25">
      <c r="A35"/>
      <c r="B35"/>
      <c r="D35" s="4" t="s">
        <v>103</v>
      </c>
      <c r="E35" s="13" t="s">
        <v>104</v>
      </c>
    </row>
    <row r="36" spans="1:5" x14ac:dyDescent="0.25">
      <c r="A36"/>
      <c r="B36"/>
      <c r="D36" s="4" t="s">
        <v>105</v>
      </c>
      <c r="E36" s="13" t="s">
        <v>106</v>
      </c>
    </row>
    <row r="37" spans="1:5" x14ac:dyDescent="0.25">
      <c r="A37"/>
      <c r="B37"/>
      <c r="D37" s="4" t="s">
        <v>107</v>
      </c>
      <c r="E37" s="13" t="s">
        <v>108</v>
      </c>
    </row>
    <row r="38" spans="1:5" ht="15" customHeight="1" x14ac:dyDescent="0.25">
      <c r="A38"/>
      <c r="B38"/>
      <c r="D38" s="4" t="s">
        <v>109</v>
      </c>
      <c r="E38" s="13" t="s">
        <v>167</v>
      </c>
    </row>
    <row r="39" spans="1:5" ht="30" x14ac:dyDescent="0.25">
      <c r="A39"/>
      <c r="B39"/>
      <c r="D39" s="4" t="s">
        <v>110</v>
      </c>
      <c r="E39" s="13" t="s">
        <v>168</v>
      </c>
    </row>
    <row r="40" spans="1:5" x14ac:dyDescent="0.25">
      <c r="A40"/>
      <c r="B40"/>
      <c r="D40" s="4" t="s">
        <v>111</v>
      </c>
      <c r="E40" s="13" t="s">
        <v>169</v>
      </c>
    </row>
    <row r="41" spans="1:5" x14ac:dyDescent="0.25">
      <c r="A41"/>
      <c r="B41"/>
      <c r="D41" s="4" t="s">
        <v>112</v>
      </c>
      <c r="E41" s="13" t="s">
        <v>170</v>
      </c>
    </row>
    <row r="42" spans="1:5" x14ac:dyDescent="0.25">
      <c r="A42"/>
      <c r="B42"/>
      <c r="D42" s="4" t="s">
        <v>113</v>
      </c>
      <c r="E42" s="13" t="s">
        <v>114</v>
      </c>
    </row>
    <row r="43" spans="1:5" ht="15" customHeight="1" x14ac:dyDescent="0.25">
      <c r="A43"/>
      <c r="B43"/>
      <c r="D43" s="4" t="s">
        <v>115</v>
      </c>
      <c r="E43" s="13" t="s">
        <v>116</v>
      </c>
    </row>
    <row r="44" spans="1:5" x14ac:dyDescent="0.25">
      <c r="A44"/>
      <c r="B44"/>
      <c r="D44" s="4" t="s">
        <v>117</v>
      </c>
      <c r="E44" s="13" t="s">
        <v>118</v>
      </c>
    </row>
    <row r="45" spans="1:5" x14ac:dyDescent="0.25">
      <c r="A45"/>
      <c r="B45"/>
      <c r="D45" s="4" t="s">
        <v>119</v>
      </c>
      <c r="E45" s="13" t="s">
        <v>120</v>
      </c>
    </row>
    <row r="46" spans="1:5" ht="30" x14ac:dyDescent="0.25">
      <c r="A46"/>
      <c r="B46"/>
      <c r="D46" s="4" t="s">
        <v>121</v>
      </c>
      <c r="E46" s="13" t="s">
        <v>171</v>
      </c>
    </row>
    <row r="47" spans="1:5" x14ac:dyDescent="0.25">
      <c r="A47"/>
      <c r="B47"/>
      <c r="D47" s="4" t="s">
        <v>122</v>
      </c>
      <c r="E47" s="13" t="s">
        <v>123</v>
      </c>
    </row>
    <row r="48" spans="1:5" ht="30" x14ac:dyDescent="0.25">
      <c r="A48"/>
      <c r="B48"/>
      <c r="D48" s="4" t="s">
        <v>124</v>
      </c>
      <c r="E48" s="13" t="s">
        <v>125</v>
      </c>
    </row>
    <row r="49" spans="1:5" x14ac:dyDescent="0.25">
      <c r="A49"/>
      <c r="B49"/>
      <c r="D49" s="4" t="s">
        <v>126</v>
      </c>
      <c r="E49" s="13" t="s">
        <v>172</v>
      </c>
    </row>
    <row r="50" spans="1:5" x14ac:dyDescent="0.25">
      <c r="A50"/>
      <c r="B50"/>
      <c r="D50" s="4" t="s">
        <v>127</v>
      </c>
      <c r="E50" s="13" t="s">
        <v>128</v>
      </c>
    </row>
    <row r="51" spans="1:5" ht="30" x14ac:dyDescent="0.25">
      <c r="A51"/>
      <c r="B51"/>
      <c r="D51" s="4" t="s">
        <v>129</v>
      </c>
      <c r="E51" s="13" t="s">
        <v>173</v>
      </c>
    </row>
    <row r="52" spans="1:5" x14ac:dyDescent="0.25">
      <c r="A52"/>
      <c r="B52"/>
      <c r="D52" s="4" t="s">
        <v>130</v>
      </c>
      <c r="E52" s="13" t="s">
        <v>131</v>
      </c>
    </row>
    <row r="53" spans="1:5" ht="15" customHeight="1" x14ac:dyDescent="0.25">
      <c r="A53"/>
      <c r="B53"/>
      <c r="D53" s="4" t="s">
        <v>132</v>
      </c>
      <c r="E53" s="13" t="s">
        <v>133</v>
      </c>
    </row>
    <row r="54" spans="1:5" ht="30" x14ac:dyDescent="0.25">
      <c r="A54"/>
      <c r="B54"/>
      <c r="D54" s="4" t="s">
        <v>134</v>
      </c>
      <c r="E54" s="13" t="s">
        <v>135</v>
      </c>
    </row>
    <row r="55" spans="1:5" ht="30" x14ac:dyDescent="0.25">
      <c r="A55"/>
      <c r="B55"/>
      <c r="D55" s="4" t="s">
        <v>136</v>
      </c>
      <c r="E55" s="13" t="s">
        <v>137</v>
      </c>
    </row>
    <row r="56" spans="1:5" ht="30" x14ac:dyDescent="0.25">
      <c r="A56"/>
      <c r="B56"/>
      <c r="D56" s="4" t="s">
        <v>138</v>
      </c>
      <c r="E56" s="13" t="s">
        <v>139</v>
      </c>
    </row>
    <row r="57" spans="1:5" x14ac:dyDescent="0.25">
      <c r="A57"/>
      <c r="B57"/>
      <c r="D57" s="4" t="s">
        <v>140</v>
      </c>
      <c r="E57" s="13" t="s">
        <v>174</v>
      </c>
    </row>
    <row r="58" spans="1:5" x14ac:dyDescent="0.25">
      <c r="A58"/>
      <c r="B58"/>
      <c r="D58" s="4" t="s">
        <v>141</v>
      </c>
      <c r="E58" s="13" t="s">
        <v>142</v>
      </c>
    </row>
    <row r="59" spans="1:5" x14ac:dyDescent="0.25">
      <c r="A59"/>
      <c r="B59"/>
      <c r="D59" s="4" t="s">
        <v>143</v>
      </c>
      <c r="E59" s="13" t="s">
        <v>144</v>
      </c>
    </row>
    <row r="60" spans="1:5" x14ac:dyDescent="0.25">
      <c r="A60"/>
      <c r="B60"/>
      <c r="D60" s="4" t="s">
        <v>145</v>
      </c>
      <c r="E60" s="13" t="s">
        <v>175</v>
      </c>
    </row>
    <row r="61" spans="1:5" x14ac:dyDescent="0.25">
      <c r="A61"/>
      <c r="B61"/>
      <c r="D61" s="4" t="s">
        <v>146</v>
      </c>
      <c r="E61" s="13" t="s">
        <v>176</v>
      </c>
    </row>
    <row r="62" spans="1:5" x14ac:dyDescent="0.25">
      <c r="A62"/>
      <c r="B62"/>
      <c r="D62" s="4" t="s">
        <v>147</v>
      </c>
      <c r="E62" s="13" t="s">
        <v>148</v>
      </c>
    </row>
    <row r="63" spans="1:5" ht="30" x14ac:dyDescent="0.25">
      <c r="A63"/>
      <c r="B63"/>
      <c r="D63" s="4" t="s">
        <v>149</v>
      </c>
      <c r="E63" s="13" t="s">
        <v>177</v>
      </c>
    </row>
    <row r="64" spans="1:5" x14ac:dyDescent="0.25">
      <c r="A64"/>
      <c r="B64"/>
      <c r="D64" s="4" t="s">
        <v>150</v>
      </c>
      <c r="E64" s="13" t="s">
        <v>151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Formulario</vt:lpstr>
      <vt:lpstr>Historial de Cambios</vt:lpstr>
      <vt:lpstr>Validacion datos</vt:lpstr>
      <vt:lpstr>Formulario!Print_Area</vt:lpstr>
      <vt:lpstr>'Historial de Cambios'!Print_Area</vt:lpstr>
      <vt:lpstr>Formulario!Print_Titles</vt:lpstr>
      <vt:lpstr>'Historial de Cambios'!Print_Titles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Johanny Salcedo de los Santos</cp:lastModifiedBy>
  <cp:lastPrinted>2024-04-16T13:28:47Z</cp:lastPrinted>
  <dcterms:created xsi:type="dcterms:W3CDTF">2018-02-28T12:31:13Z</dcterms:created>
  <dcterms:modified xsi:type="dcterms:W3CDTF">2024-04-16T13:29:09Z</dcterms:modified>
</cp:coreProperties>
</file>