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infiniti\DIRECCION PLANIFICACION Y DESARROLLO\DPTO PYD\DIVISION DE PLANIFICACION\DIGEPRES\Informe Trimestral\2025\"/>
    </mc:Choice>
  </mc:AlternateContent>
  <xr:revisionPtr revIDLastSave="0" documentId="13_ncr:1_{2047A4D8-6EEA-4793-9DF7-68B361D62537}" xr6:coauthVersionLast="47" xr6:coauthVersionMax="47" xr10:uidLastSave="{00000000-0000-0000-0000-000000000000}"/>
  <workbookProtection workbookAlgorithmName="SHA-512" workbookHashValue="zt7EKVNUIpwR5SQWxjuFZ4J1vHnE7nHYJ/UG98vu9nS7lcp3RV37yM41B3031s3uLITKK6jUpwnv7miZfVSn8A==" workbookSaltValue="TgotRtWePIGywBPdp3scjA==" workbookSpinCount="100000" lockStructure="1"/>
  <bookViews>
    <workbookView xWindow="28680" yWindow="-120" windowWidth="29040" windowHeight="15840" xr2:uid="{00000000-000D-0000-FFFF-FFFF00000000}"/>
  </bookViews>
  <sheets>
    <sheet name="Formulario" sheetId="2" r:id="rId1"/>
    <sheet name="Historial de Cambios" sheetId="3" state="hidden" r:id="rId2"/>
    <sheet name="Validacion datos" sheetId="4" state="hidden" r:id="rId3"/>
  </sheets>
  <definedNames>
    <definedName name="_xlnm.Print_Area" localSheetId="0">Formulario!$A$1:$H$68</definedName>
    <definedName name="_xlnm.Print_Area" localSheetId="1">'Historial de Cambios'!$A$1:$F$43</definedName>
    <definedName name="_xlnm.Print_Titles" localSheetId="0">Formulario!$1:$6</definedName>
    <definedName name="_xlnm.Print_Titles" localSheetId="1">'Historial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2" l="1"/>
  <c r="H45" i="2" l="1"/>
  <c r="G45" i="2"/>
  <c r="G44" i="2"/>
  <c r="G43" i="2" l="1"/>
  <c r="H43" i="2" l="1"/>
  <c r="G37" i="2" l="1"/>
  <c r="C22" i="2"/>
  <c r="B18" i="2"/>
  <c r="C18" i="2" s="1"/>
  <c r="B20" i="2"/>
  <c r="C20" i="2" s="1"/>
</calcChain>
</file>

<file path=xl/sharedStrings.xml><?xml version="1.0" encoding="utf-8"?>
<sst xmlns="http://schemas.openxmlformats.org/spreadsheetml/2006/main" count="236" uniqueCount="224">
  <si>
    <t>Eje estratégico:</t>
  </si>
  <si>
    <t>Objetivo general:</t>
  </si>
  <si>
    <t>Objetivo(s) específico(s):</t>
  </si>
  <si>
    <t>Presupuesto Inicial</t>
  </si>
  <si>
    <t>Presupuesto Ejecutado</t>
  </si>
  <si>
    <t xml:space="preserve"> Presupuesto Anual </t>
  </si>
  <si>
    <t>Causas y justificación del desvío:</t>
  </si>
  <si>
    <t>Logros alcanzados:</t>
  </si>
  <si>
    <t>Financiero % 
F=D/B</t>
  </si>
  <si>
    <t>Avance</t>
  </si>
  <si>
    <t>Metas
(A)</t>
  </si>
  <si>
    <t>Monto Financiero 
(B)</t>
  </si>
  <si>
    <t>Presupuesto Vigente</t>
  </si>
  <si>
    <t>Física %
 E=C/A</t>
  </si>
  <si>
    <t>Porcentaje de Ejecución (ejecutado/vigente)</t>
  </si>
  <si>
    <t>Línea(s) de acción:</t>
  </si>
  <si>
    <t>Ejecución Trimestral</t>
  </si>
  <si>
    <t>Ejecución Física Trimestral 
(C)</t>
  </si>
  <si>
    <t>Ejecución Financiera Trimestral
 (D)</t>
  </si>
  <si>
    <t>Código</t>
  </si>
  <si>
    <t>Documento Relacionado</t>
  </si>
  <si>
    <t>Fecha Versión</t>
  </si>
  <si>
    <t>Versión</t>
  </si>
  <si>
    <t>DEC-FOR013</t>
  </si>
  <si>
    <t>I -Información Instituciónal</t>
  </si>
  <si>
    <t>I.I - Completar los datos requeridos sobre la institución</t>
  </si>
  <si>
    <t>Capítulo</t>
  </si>
  <si>
    <t>II. Contribución a la Estrategia Nacional de Desarrollo</t>
  </si>
  <si>
    <t>Eje</t>
  </si>
  <si>
    <t>Objetivo General</t>
  </si>
  <si>
    <t>Objetivo Específico</t>
  </si>
  <si>
    <t>Indicador</t>
  </si>
  <si>
    <t>Producto</t>
  </si>
  <si>
    <t>HISTORIAL DE CAMBIOS</t>
  </si>
  <si>
    <t>REVISIÓN</t>
  </si>
  <si>
    <t>FECHA</t>
  </si>
  <si>
    <t>SECCIÓN</t>
  </si>
  <si>
    <t>DESCRIPCIÓN</t>
  </si>
  <si>
    <t>REVISADO POR</t>
  </si>
  <si>
    <t>APROBADO POR</t>
  </si>
  <si>
    <t>Todas</t>
  </si>
  <si>
    <t>Creación del Documento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</si>
  <si>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</si>
  <si>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</si>
  <si>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</si>
  <si>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</si>
  <si>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</si>
  <si>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</si>
  <si>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</si>
  <si>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</si>
  <si>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</si>
  <si>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</si>
  <si>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</si>
  <si>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</si>
  <si>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</si>
  <si>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</si>
  <si>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</si>
  <si>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</si>
  <si>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</si>
  <si>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</si>
  <si>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</si>
  <si>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</si>
  <si>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</si>
  <si>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</si>
  <si>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</si>
  <si>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</si>
  <si>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</si>
  <si>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</si>
  <si>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</si>
  <si>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</si>
  <si>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</si>
  <si>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</si>
  <si>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</si>
  <si>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</si>
  <si>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</si>
  <si>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</si>
  <si>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</si>
  <si>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</si>
  <si>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</si>
  <si>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</si>
  <si>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</si>
  <si>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</si>
  <si>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</si>
  <si>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</si>
  <si>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</si>
  <si>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</si>
  <si>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</si>
  <si>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</si>
  <si>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</si>
  <si>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</si>
  <si>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</si>
  <si>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</si>
  <si>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</si>
  <si>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</si>
  <si>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</si>
  <si>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</si>
  <si>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</si>
  <si>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</si>
  <si>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</si>
  <si>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</si>
  <si>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</si>
  <si>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</si>
  <si>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</si>
  <si>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</si>
  <si>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</si>
  <si>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</si>
  <si>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</si>
  <si>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</si>
  <si>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</si>
  <si>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</si>
  <si>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</si>
  <si>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</si>
  <si>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</si>
  <si>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</si>
  <si>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</si>
  <si>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</si>
  <si>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</si>
  <si>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</si>
  <si>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</si>
  <si>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</si>
  <si>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</si>
  <si>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</si>
  <si>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</si>
  <si>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</si>
  <si>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</si>
  <si>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</si>
  <si>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</si>
  <si>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</si>
  <si>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</si>
  <si>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</si>
  <si>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</si>
  <si>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</si>
  <si>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</si>
  <si>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</si>
  <si>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</si>
  <si>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</si>
  <si>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</si>
  <si>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</si>
  <si>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</si>
  <si>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</si>
  <si>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</si>
  <si>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</si>
  <si>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</si>
  <si>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</si>
  <si>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</si>
  <si>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</si>
  <si>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</si>
  <si>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</si>
  <si>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</si>
  <si>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</si>
  <si>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</si>
  <si>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</si>
  <si>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</si>
  <si>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</si>
  <si>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</si>
  <si>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</si>
  <si>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</si>
  <si>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</si>
  <si>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</si>
  <si>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</si>
  <si>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</si>
  <si>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</si>
  <si>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</si>
  <si>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</si>
  <si>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</si>
  <si>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</si>
  <si>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</si>
  <si>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</si>
  <si>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</si>
  <si>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</si>
  <si>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</si>
  <si>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</si>
  <si>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</si>
  <si>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</si>
  <si>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</si>
  <si>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</si>
  <si>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</si>
  <si>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</si>
  <si>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</si>
  <si>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</si>
  <si>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</si>
  <si>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</si>
  <si>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IV.II - Formulación y Ejecución Trimestral de las Metas por Producto</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</si>
  <si>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</si>
  <si>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</si>
  <si>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</si>
  <si>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</si>
  <si>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</si>
  <si>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</si>
  <si>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</si>
  <si>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Nombre:</t>
  </si>
  <si>
    <t>Descripción:</t>
  </si>
  <si>
    <r>
      <t>Beneficiarios:</t>
    </r>
    <r>
      <rPr>
        <sz val="12"/>
        <color rgb="FF000000"/>
        <rFont val="Century Gothic"/>
        <family val="2"/>
      </rPr>
      <t xml:space="preserve"> </t>
    </r>
  </si>
  <si>
    <t>Misión</t>
  </si>
  <si>
    <t>Visión</t>
  </si>
  <si>
    <t>Informe de Evaluación Trimestral de las Metas Físicas-Financieras</t>
  </si>
  <si>
    <t>28/03/2019</t>
  </si>
  <si>
    <t>Lineamientos para la Ejecución Presupuestaria 2019 de las Empresas Públicas no Financieras e Instituciones Públicas Financieras</t>
  </si>
  <si>
    <t>Patria Sención
Encargada Dpto. Empresas Públicas Financieras
Manuel de Jesús
Encargado Dpto. Empresas Públicas No Financieras</t>
  </si>
  <si>
    <t>César De la Cruz
Encargado Dpto. Evaluación del Gasto</t>
  </si>
  <si>
    <t>2.2.3.1 Fortalecer las regulaciones, mecanismos y acciones que garanticen la   afiliación y una eficaz fiscalización del pago al SDSS por parte de empleadores  públicos y privados, a fin de garantizar la oportuna y adecuada provisión de los beneficios a la población afiliada, así como la sostenibilidad financiera del Sistema.</t>
  </si>
  <si>
    <t>Contribuir al desarrollo continuo del SDSS y la universalidad, registro oportuno de empleadores, y servicios con altos criterios de innovación, buenas prácticas gubernamentales y estándares de calidad que garanticen la credibilidad institucional.</t>
  </si>
  <si>
    <t xml:space="preserve"> Todo ciudadano dominicano y extranjeros residentes que cumpla con los requitos de la ley 87-01.</t>
  </si>
  <si>
    <t xml:space="preserve">7333-Fiscalización de registro del Sistema único de información y recaudo  </t>
  </si>
  <si>
    <t>7334-Sistema único de información y recaudo con disponibilidad 24/7</t>
  </si>
  <si>
    <t>7335-Estado dominicano con gestión de los aportes del Sistema Dominicano de  Seguridad Social</t>
  </si>
  <si>
    <t>5211-TESORERIA DE LA SEGURIDAD SOCIAL</t>
  </si>
  <si>
    <t>7335- Estado dominicano con gestión de los aportes del Sistema de la Seguridad Social</t>
  </si>
  <si>
    <t>11 - Gestión de la tesorería del Sistema Dominicano de Seguridad Social</t>
  </si>
  <si>
    <t>Nivel de  disponibilidad y eficiencia del SUIR para la gestión de validación de los datos registrados por los empleadores y unidades receptoras de fondos</t>
  </si>
  <si>
    <t xml:space="preserve">Porcentaje de cumplimiento oportuno de los aportes al SDSS para la recaudación </t>
  </si>
  <si>
    <t xml:space="preserve">Eficiencia en el tiempo de respuesta en el proceso de auditoria no mayor a 30 días, en el cual se revisan y validan las documentaciones que los empleadores suministran con el fin de esclarecer las inconsistencias. </t>
  </si>
  <si>
    <t>Se gestionó el 100% de la cartera programada durante el trimestre Enero-Marzo.</t>
  </si>
  <si>
    <t>1. Continuar con los procesos de automatización de la gestión para disminuir los errores.
2- Nos comprometemos a seguir actualizando los procedimientos institucionales para ajustarlo a las nuevas responsabilidades que como institución autónoma hemos adquirido, que reflejen la gestión operativas enmarcadas en cumplimiento de dichas funciones.
3- Redefinir la producción física conforme al nuevo marco legal y la forma de medición acorde a la información disponible y los procesos de ejecución fisicos-financieros.
4- Ajuste de metas trimestrales a los fines de llevar un control de las novedades que surjan en los diferentes periodos.</t>
  </si>
  <si>
    <t>Cantidad de Auditorias realizadas a empleadores y Unidades Receptoras de Fondos de acuerdo a lo programado</t>
  </si>
  <si>
    <t>Porcentaje  de recaudo de los aportes al SDSS</t>
  </si>
  <si>
    <t>Porcentaje de tiempo que el sistema está disponible y operando</t>
  </si>
  <si>
    <t>Se Alcanzó un resultado del 99% en la disponibilidad del SUIR logrando una ejecución del 100% de lo programado.  Las interrupciones registradas fueron salidas programadas para la ejecución de procesos de facturación y recargos, realizadas en horario nocturno y fuera de la jornada laboral, por lo que no se vieron afectados los servicios..</t>
  </si>
  <si>
    <t xml:space="preserve">Se realizaron un total de 392 auditorias alcanzando una efectividad de un 25.82% a los empleadores con los fines de identificar y validar el cumplimiento de dichos empleadores respecto a las obligaciones de la seguridad social, Esto permite garantizar una cobertura oportuna y adecuada, conforme a los derechos de los trabajadores ante el SDSS. </t>
  </si>
  <si>
    <t>Administrar la información y gestionar los recursos financieros del SDSS de forma oportuna, eficiente y transparente, en beneficio de la población afiliada, conforme al marco legal vigente.</t>
  </si>
  <si>
    <t>Ser una entidad resiliente, vanguardista y accesible, reconocida por el manejo transparente y confiable de sus operaciones y recursos, mediante la aplicación de altos estándares de gestión institucional que impacten la calidad de vida de la población.</t>
  </si>
  <si>
    <r>
      <rPr>
        <b/>
        <sz val="11"/>
        <rFont val="Calibri"/>
        <family val="2"/>
        <scheme val="minor"/>
      </rPr>
      <t>El desvío de la meta física de este producto de 299% por encima de lo programado se debió a</t>
    </r>
    <r>
      <rPr>
        <sz val="11"/>
        <rFont val="Calibri"/>
        <family val="2"/>
        <scheme val="minor"/>
      </rPr>
      <t xml:space="preserve">: 
1. Casos iniciados a finales del 2024 y completados en el primer trimestre 2025.
2. Esfuerzo adicional hecho por el equipo para dar respuesta a solicitudes de dispensa, así como el tratamiento inmediato de casos de empleadores que realizaron carga irregular de trabajadores y que tenían omisión en los períodos reportados.
</t>
    </r>
    <r>
      <rPr>
        <b/>
        <sz val="11"/>
        <rFont val="Calibri"/>
        <family val="2"/>
        <scheme val="minor"/>
      </rPr>
      <t>El desvío financiero de este producto de 20% se debe a las siguientes novedades:</t>
    </r>
    <r>
      <rPr>
        <sz val="11"/>
        <rFont val="Calibri"/>
        <family val="2"/>
        <scheme val="minor"/>
      </rPr>
      <t xml:space="preserve">
•En diciembre de 2024, un servidor de carrera que ocupaba el cargo de Fiscalizador de Seguridad Social fue asignado en Comisión de Servicio. Por esta razón, a partir de enero de 2025 no se encuentra prestando servicios en la Institución. Con los fondos disponibles, se nombró interinamente a un colaborador con efectividad al 1 de febrero, y en marzo ingresó personal técnico para su sustitución.
•Durante el año 2024 se aperturaron tres concursos públicos para cubrir cuatro plazas. Uno concluyó a mediados de febrero, mientras que los dos restantes continúan abiertos debido a solicitudes de revisión presentadas por ciudadanos. Se prevé que estos procesos concluyan en abril, y de hacerlo de manera satisfactoria, los fondos asociados comenzarán a ejecutarse a partir del mes de junio. </t>
    </r>
  </si>
  <si>
    <t>Este producto no presenta desvío físico significativo. No obstante la meta que nos comprometemos a mantener de nuestra plataforma en línea es de 98% debido a que, tenemos procesos críticos relevantes como la generación de las Notificaciones de Pagos, cálculos de porcentaje de ley al Infotep, mantenimientos y actualizaciones programadas que requieren establecer salidas programadas del SUIR para el procesamiento de estas tareas.
El desvío Financiero de -33% correspondiente a este producto se deben a las siguientes novedades:
•Vacante del cargo de Encargado de Departamento generada por una salida. Se está evaluando cubrirla de manera interina, ya que, por la naturaleza del puesto, no ha sido posible su contratación externa.
•En 2024 se aperturaron tres concursos públicos para cubrir tres plazas. Solo uno concluyó con la designación provisional de un servidor a partir del 1 de febrero. Los otros dos concursos no arrojaron resultados satisfactorios.•	Se contemplaba el pago por nómina de suplencia a un servidor de carrera que ocupaba interinamente el cargo de GO IV. Sin embargo, desde el 1 de febrero fue nombrado provisionalmente dicho servidor, por lo que en febrero y marzo no se utilizaron esos fondos.
•En 2024 se solicitó al Ministerio de Administración Pública (MAP) la evaluación y aprobación de una escala salarial para los cargos de la Dirección TIC. Esto se incluyó en el presupuesto de servicios personales para 2025. No obstante, la respuesta del MAP fue recibida el 28 de marzo de 2025, por lo que los fondos no pudieron ejecutarse según lo programado. •El cargo de Monitor de Operaciones de Sistemas fue ocupado con efectividad al 1 de febrero de 2025. •Existen dos vacantes del cargo de Administrador de Base de Datos, que requiere alta especialización. Aunque se ha publicado el concurso, al ser clasificado como "cargo común" por el MAP, no se exige experiencia, lo que ha dificultado encontrar perfiles adecuados. A pesar de recibir postulaciones de candidatos con experiencia en publicaciones anteriores, las condiciones salariales ofrecidas por el mercado exceden la escala aprobada por el MAP. Se están evaluando nuevas alternativas para cubrir estas vacantes.</t>
  </si>
  <si>
    <t xml:space="preserve">Este producto no presenta desvío fisico significativo.
El desvío financiero de -21% por debajo de lo programado se debió a: 
•Reserva de cargo Abogado de un servidor de carrera, conforme al Art. 22 de la Ley 41-08. Este servidor fue nombrado Vicecónsul mediante el Decreto núm. 426-22, de fecha 5 de agosto de 2022, y se le otorgó licencia sin disfrute de sueldo, con reserva del cargo.
•Vacante de Abogado generada en 2024. Se llevaron a cabo varios procesos de reclutamiento, pero los candidatos no cumplían con los requisitos mínimos establecidos por la Dirección de RRHH y el área correspondiente. El proceso continúa en 2025 y se prevé que el nuevo personal se incorpore en mayo.
•Vacante de Abogado generada en febrero de 2025. El ingreso del personal que cubrirá esta plaza también está previsto para mayo de este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</si>
</sst>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10409]#,##0.00;\-#,##0.00"/>
    <numFmt numFmtId="165" formatCode="[$-10409]#,##0;\-#,##0"/>
    <numFmt numFmtId="166" formatCode="[$-10409]0.00%"/>
    <numFmt numFmtId="167" formatCode="dd/mm/yyyy;@"/>
    <numFmt numFmtId="168" formatCode="_(* #,##0_);_(* \(#,##0\);_(* &quot;-&quot;??_);_(@_)"/>
    <numFmt numFmtId="169" formatCode="0.000000000000%"/>
  </numFmts>
  <fonts count="30" x14ac:knownFonts="1">
    <font>
      <sz val="11"/>
      <color rgb="FF000000"/>
      <name val="Calibri"/>
      <family val="2"/>
      <scheme val="minor"/>
    </font>
    <font>
      <sz val="11"/>
      <color theme="1"/>
      <name val="Calibri"/>
      <family val="2"/>
      <scheme val="minor"/>
    </font>
    <font>
      <sz val="11"/>
      <name val="Calibri"/>
      <family val="2"/>
    </font>
    <font>
      <sz val="10"/>
      <name val="Calibri"/>
      <family val="2"/>
    </font>
    <font>
      <sz val="12"/>
      <color rgb="FF000000"/>
      <name val="Century Gothic"/>
      <family val="2"/>
    </font>
    <font>
      <b/>
      <sz val="10"/>
      <color rgb="FF000000"/>
      <name val="Calibri"/>
      <family val="2"/>
    </font>
    <font>
      <sz val="11"/>
      <color rgb="FF000000"/>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rgb="FF000000"/>
      <name val="Calibri"/>
      <family val="2"/>
      <scheme val="minor"/>
    </font>
    <font>
      <sz val="8"/>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b/>
      <sz val="11"/>
      <color rgb="FF000000"/>
      <name val="Calibri"/>
      <family val="2"/>
    </font>
    <font>
      <b/>
      <sz val="11"/>
      <color theme="0"/>
      <name val="Century Gothic"/>
      <family val="2"/>
    </font>
    <font>
      <b/>
      <sz val="10"/>
      <name val="Calibri"/>
      <family val="2"/>
    </font>
    <font>
      <b/>
      <sz val="11"/>
      <name val="Calibri"/>
      <family val="2"/>
    </font>
    <font>
      <sz val="11"/>
      <name val="Calibri"/>
      <family val="2"/>
      <scheme val="minor"/>
    </font>
    <font>
      <sz val="11"/>
      <color rgb="FFFF0000"/>
      <name val="Calibri"/>
      <family val="2"/>
    </font>
    <font>
      <sz val="9"/>
      <color theme="1"/>
      <name val="Calibri"/>
      <family val="2"/>
    </font>
    <font>
      <b/>
      <sz val="11"/>
      <name val="Calibri"/>
      <family val="2"/>
      <scheme val="minor"/>
    </font>
  </fonts>
  <fills count="9">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s>
  <borders count="4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0" fontId="1" fillId="0" borderId="0"/>
  </cellStyleXfs>
  <cellXfs count="126">
    <xf numFmtId="0" fontId="0" fillId="0" borderId="0" xfId="0"/>
    <xf numFmtId="0" fontId="0" fillId="0" borderId="0" xfId="0" applyProtection="1">
      <protection locked="0"/>
    </xf>
    <xf numFmtId="0" fontId="10" fillId="2" borderId="9" xfId="0" applyFont="1" applyFill="1" applyBorder="1" applyAlignment="1">
      <alignment horizontal="center" vertical="center" wrapText="1"/>
    </xf>
    <xf numFmtId="0" fontId="14" fillId="0" borderId="15" xfId="0" applyFont="1" applyBorder="1" applyAlignment="1" applyProtection="1">
      <alignment horizontal="center" vertical="center" wrapText="1"/>
      <protection locked="0"/>
    </xf>
    <xf numFmtId="0" fontId="1" fillId="0" borderId="0" xfId="3"/>
    <xf numFmtId="0" fontId="18" fillId="4" borderId="19" xfId="3" applyFont="1" applyFill="1" applyBorder="1" applyAlignment="1">
      <alignment horizontal="center" vertical="center"/>
    </xf>
    <xf numFmtId="0" fontId="18" fillId="4" borderId="20" xfId="3" applyFont="1" applyFill="1" applyBorder="1" applyAlignment="1">
      <alignment horizontal="center" vertical="center"/>
    </xf>
    <xf numFmtId="0" fontId="19" fillId="0" borderId="21" xfId="3" applyFont="1" applyBorder="1" applyAlignment="1">
      <alignment horizontal="center" vertical="center"/>
    </xf>
    <xf numFmtId="49" fontId="19" fillId="0" borderId="22" xfId="3" applyNumberFormat="1" applyFont="1" applyBorder="1" applyAlignment="1">
      <alignment horizontal="center" vertical="center"/>
    </xf>
    <xf numFmtId="0" fontId="19" fillId="0" borderId="22" xfId="3" applyFont="1" applyBorder="1" applyAlignment="1">
      <alignment horizontal="center" vertical="center"/>
    </xf>
    <xf numFmtId="0" fontId="20" fillId="0" borderId="22" xfId="3" applyFont="1" applyBorder="1" applyAlignment="1">
      <alignment horizontal="center" vertical="center"/>
    </xf>
    <xf numFmtId="0" fontId="21" fillId="0" borderId="22" xfId="3" applyFont="1" applyBorder="1" applyAlignment="1">
      <alignment horizontal="center" vertical="center" wrapText="1"/>
    </xf>
    <xf numFmtId="0" fontId="7" fillId="0" borderId="0" xfId="3" applyFont="1"/>
    <xf numFmtId="0" fontId="1" fillId="0" borderId="0" xfId="3" applyAlignment="1">
      <alignment vertical="center" wrapText="1"/>
    </xf>
    <xf numFmtId="0" fontId="1" fillId="0" borderId="23" xfId="3" applyBorder="1"/>
    <xf numFmtId="0" fontId="7" fillId="0" borderId="23" xfId="3" applyFont="1" applyBorder="1" applyAlignment="1">
      <alignment vertical="center" wrapText="1"/>
    </xf>
    <xf numFmtId="0" fontId="1" fillId="0" borderId="23" xfId="3" applyBorder="1" applyAlignment="1">
      <alignment horizontal="center" vertical="center"/>
    </xf>
    <xf numFmtId="0" fontId="1" fillId="0" borderId="23" xfId="3" applyBorder="1" applyAlignment="1">
      <alignment vertical="center" wrapText="1"/>
    </xf>
    <xf numFmtId="0" fontId="7" fillId="0" borderId="23" xfId="3" applyFont="1" applyBorder="1"/>
    <xf numFmtId="0" fontId="15" fillId="0" borderId="1" xfId="0" applyFont="1" applyBorder="1" applyAlignment="1">
      <alignment vertical="center"/>
    </xf>
    <xf numFmtId="0" fontId="0" fillId="0" borderId="1" xfId="0" applyBorder="1" applyProtection="1">
      <protection locked="0"/>
    </xf>
    <xf numFmtId="0" fontId="0" fillId="0" borderId="2" xfId="0" applyBorder="1" applyProtection="1">
      <protection locked="0"/>
    </xf>
    <xf numFmtId="0" fontId="0" fillId="0" borderId="1" xfId="0" applyBorder="1"/>
    <xf numFmtId="0" fontId="15" fillId="0" borderId="1" xfId="0" applyFont="1" applyBorder="1" applyAlignment="1">
      <alignment vertical="center" wrapText="1"/>
    </xf>
    <xf numFmtId="167" fontId="11" fillId="0" borderId="13" xfId="0" applyNumberFormat="1" applyFont="1" applyBorder="1" applyAlignment="1">
      <alignment horizontal="center" vertical="center" wrapText="1"/>
    </xf>
    <xf numFmtId="0" fontId="0" fillId="0" borderId="2" xfId="0" applyBorder="1"/>
    <xf numFmtId="0" fontId="19" fillId="0" borderId="23" xfId="0" applyFont="1" applyBorder="1" applyAlignment="1" applyProtection="1">
      <alignment vertical="top" wrapText="1"/>
      <protection locked="0"/>
    </xf>
    <xf numFmtId="165" fontId="19" fillId="0" borderId="23" xfId="0" applyNumberFormat="1" applyFont="1" applyBorder="1" applyAlignment="1" applyProtection="1">
      <alignment horizontal="center" vertical="center" wrapText="1" readingOrder="1"/>
      <protection locked="0"/>
    </xf>
    <xf numFmtId="164" fontId="19" fillId="0" borderId="23" xfId="0" applyNumberFormat="1" applyFont="1" applyBorder="1" applyAlignment="1" applyProtection="1">
      <alignment horizontal="center" vertical="center" wrapText="1" readingOrder="1"/>
      <protection locked="0"/>
    </xf>
    <xf numFmtId="0" fontId="14" fillId="6" borderId="15" xfId="0" applyFont="1" applyFill="1" applyBorder="1" applyAlignment="1">
      <alignment horizontal="center" wrapText="1"/>
    </xf>
    <xf numFmtId="0" fontId="14" fillId="6" borderId="15" xfId="0" applyFont="1" applyFill="1" applyBorder="1" applyAlignment="1">
      <alignment horizontal="center" vertical="center"/>
    </xf>
    <xf numFmtId="0" fontId="10" fillId="2" borderId="28" xfId="0" applyFont="1" applyFill="1" applyBorder="1" applyAlignment="1">
      <alignment horizontal="center" vertical="center" wrapText="1"/>
    </xf>
    <xf numFmtId="0" fontId="11" fillId="0" borderId="29" xfId="0" applyFont="1" applyBorder="1" applyAlignment="1">
      <alignment horizontal="center" vertical="center" wrapText="1"/>
    </xf>
    <xf numFmtId="0" fontId="8" fillId="0" borderId="30" xfId="0" applyFont="1" applyBorder="1" applyAlignment="1">
      <alignment vertical="top" wrapText="1"/>
    </xf>
    <xf numFmtId="0" fontId="8" fillId="0" borderId="7" xfId="0" applyFont="1" applyBorder="1" applyAlignment="1">
      <alignment vertical="top" wrapText="1"/>
    </xf>
    <xf numFmtId="0" fontId="8" fillId="0" borderId="10" xfId="0" applyFont="1" applyBorder="1" applyAlignment="1">
      <alignment vertical="top" wrapText="1"/>
    </xf>
    <xf numFmtId="0" fontId="5" fillId="7" borderId="36" xfId="0" applyFont="1" applyFill="1" applyBorder="1" applyAlignment="1">
      <alignment horizontal="center" vertical="center" wrapText="1" readingOrder="1"/>
    </xf>
    <xf numFmtId="0" fontId="5" fillId="7" borderId="37" xfId="0" applyFont="1" applyFill="1" applyBorder="1" applyAlignment="1">
      <alignment horizontal="center" vertical="center" wrapText="1" readingOrder="1"/>
    </xf>
    <xf numFmtId="0" fontId="5" fillId="7" borderId="38" xfId="0" applyFont="1" applyFill="1" applyBorder="1" applyAlignment="1">
      <alignment horizontal="center" vertical="center" wrapText="1" readingOrder="1"/>
    </xf>
    <xf numFmtId="0" fontId="19" fillId="0" borderId="40" xfId="0" applyFont="1" applyBorder="1" applyAlignment="1" applyProtection="1">
      <alignment vertical="top" wrapText="1"/>
      <protection locked="0"/>
    </xf>
    <xf numFmtId="165" fontId="19" fillId="0" borderId="40" xfId="0" applyNumberFormat="1" applyFont="1" applyBorder="1" applyAlignment="1" applyProtection="1">
      <alignment horizontal="center" vertical="center" wrapText="1" readingOrder="1"/>
      <protection locked="0"/>
    </xf>
    <xf numFmtId="164" fontId="19" fillId="0" borderId="40" xfId="0" applyNumberFormat="1" applyFont="1" applyBorder="1" applyAlignment="1" applyProtection="1">
      <alignment horizontal="center" vertical="center" wrapText="1" readingOrder="1"/>
      <protection locked="0"/>
    </xf>
    <xf numFmtId="10" fontId="19" fillId="8" borderId="23" xfId="2" applyNumberFormat="1" applyFont="1" applyFill="1" applyBorder="1" applyAlignment="1" applyProtection="1">
      <alignment horizontal="center" vertical="center" wrapText="1" readingOrder="1"/>
      <protection locked="0"/>
    </xf>
    <xf numFmtId="166" fontId="19" fillId="8" borderId="35" xfId="0" applyNumberFormat="1" applyFont="1" applyFill="1" applyBorder="1" applyAlignment="1" applyProtection="1">
      <alignment horizontal="center" vertical="center" wrapText="1" readingOrder="1"/>
      <protection locked="0"/>
    </xf>
    <xf numFmtId="0" fontId="2" fillId="0" borderId="0" xfId="0" applyFont="1" applyProtection="1">
      <protection locked="0"/>
    </xf>
    <xf numFmtId="0" fontId="15" fillId="0" borderId="1" xfId="0" applyFont="1" applyBorder="1" applyAlignment="1" applyProtection="1">
      <alignment vertical="center" wrapText="1"/>
      <protection locked="0"/>
    </xf>
    <xf numFmtId="0" fontId="19" fillId="0" borderId="34" xfId="0" applyFont="1" applyBorder="1" applyAlignment="1" applyProtection="1">
      <alignment vertical="center" wrapText="1"/>
      <protection locked="0"/>
    </xf>
    <xf numFmtId="0" fontId="19" fillId="0" borderId="39" xfId="0" applyFont="1" applyBorder="1" applyAlignment="1" applyProtection="1">
      <alignment vertical="center" wrapText="1"/>
      <protection locked="0"/>
    </xf>
    <xf numFmtId="9" fontId="2" fillId="0" borderId="0" xfId="2" applyFont="1" applyFill="1" applyBorder="1" applyProtection="1">
      <protection locked="0"/>
    </xf>
    <xf numFmtId="0" fontId="27" fillId="0" borderId="0" xfId="0" applyFont="1" applyProtection="1">
      <protection locked="0"/>
    </xf>
    <xf numFmtId="0" fontId="27" fillId="0" borderId="0" xfId="0" applyFont="1" applyAlignment="1" applyProtection="1">
      <alignment vertical="center"/>
      <protection locked="0"/>
    </xf>
    <xf numFmtId="9" fontId="27" fillId="0" borderId="0" xfId="0" applyNumberFormat="1" applyFont="1" applyProtection="1">
      <protection locked="0"/>
    </xf>
    <xf numFmtId="0" fontId="27" fillId="0" borderId="0" xfId="0" applyFont="1" applyAlignment="1" applyProtection="1">
      <alignment vertical="center" wrapText="1"/>
      <protection locked="0"/>
    </xf>
    <xf numFmtId="4" fontId="2" fillId="0" borderId="0" xfId="0" applyNumberFormat="1" applyFont="1" applyProtection="1">
      <protection locked="0"/>
    </xf>
    <xf numFmtId="9" fontId="2" fillId="0" borderId="0" xfId="2" applyFont="1" applyFill="1" applyBorder="1" applyAlignment="1" applyProtection="1">
      <alignment horizontal="center"/>
      <protection locked="0"/>
    </xf>
    <xf numFmtId="43" fontId="2" fillId="0" borderId="0" xfId="1" applyFont="1" applyFill="1" applyBorder="1" applyProtection="1">
      <protection locked="0"/>
    </xf>
    <xf numFmtId="168" fontId="2" fillId="0" borderId="0" xfId="1" applyNumberFormat="1" applyFont="1" applyFill="1" applyBorder="1" applyProtection="1">
      <protection locked="0"/>
    </xf>
    <xf numFmtId="168" fontId="2" fillId="0" borderId="0" xfId="0" applyNumberFormat="1" applyFont="1" applyProtection="1">
      <protection locked="0"/>
    </xf>
    <xf numFmtId="4" fontId="25" fillId="0" borderId="0" xfId="0" applyNumberFormat="1" applyFont="1" applyProtection="1">
      <protection locked="0"/>
    </xf>
    <xf numFmtId="3" fontId="2" fillId="0" borderId="0" xfId="0" applyNumberFormat="1" applyFont="1" applyProtection="1">
      <protection locked="0"/>
    </xf>
    <xf numFmtId="165" fontId="28" fillId="0" borderId="23" xfId="0" applyNumberFormat="1" applyFont="1" applyBorder="1" applyAlignment="1" applyProtection="1">
      <alignment horizontal="center" vertical="center" wrapText="1"/>
      <protection locked="0"/>
    </xf>
    <xf numFmtId="165" fontId="19" fillId="0" borderId="40" xfId="0" applyNumberFormat="1" applyFont="1" applyBorder="1" applyAlignment="1" applyProtection="1">
      <alignment horizontal="center" vertical="center" wrapText="1"/>
      <protection locked="0"/>
    </xf>
    <xf numFmtId="9" fontId="2" fillId="0" borderId="0" xfId="2" applyFont="1" applyProtection="1">
      <protection locked="0"/>
    </xf>
    <xf numFmtId="169" fontId="2" fillId="0" borderId="0" xfId="0" applyNumberFormat="1" applyFont="1" applyProtection="1">
      <protection locked="0"/>
    </xf>
    <xf numFmtId="43" fontId="2" fillId="0" borderId="0" xfId="1" applyFont="1" applyProtection="1">
      <protection locked="0"/>
    </xf>
    <xf numFmtId="43" fontId="2" fillId="0" borderId="0" xfId="1" applyFont="1" applyFill="1" applyBorder="1" applyAlignment="1" applyProtection="1">
      <alignment horizontal="center"/>
      <protection locked="0"/>
    </xf>
    <xf numFmtId="49" fontId="14" fillId="0" borderId="0" xfId="0" quotePrefix="1" applyNumberFormat="1" applyFont="1" applyAlignment="1" applyProtection="1">
      <alignment horizontal="left" vertical="center" wrapText="1"/>
      <protection locked="0"/>
    </xf>
    <xf numFmtId="49" fontId="14" fillId="0" borderId="2" xfId="0" quotePrefix="1" applyNumberFormat="1" applyFont="1" applyBorder="1" applyAlignment="1" applyProtection="1">
      <alignment horizontal="left" vertical="center" wrapText="1"/>
      <protection locked="0"/>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10"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0" fillId="0" borderId="24"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0" fillId="3" borderId="1" xfId="0" applyFill="1" applyBorder="1" applyAlignment="1">
      <alignment horizontal="center"/>
    </xf>
    <xf numFmtId="0" fontId="0" fillId="3" borderId="0" xfId="0" applyFill="1" applyAlignment="1">
      <alignment horizontal="center"/>
    </xf>
    <xf numFmtId="0" fontId="0" fillId="3" borderId="2"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12" fillId="4" borderId="1" xfId="0" applyFont="1" applyFill="1" applyBorder="1" applyAlignment="1">
      <alignment horizontal="left" vertical="center"/>
    </xf>
    <xf numFmtId="0" fontId="12" fillId="4" borderId="0" xfId="0" applyFont="1" applyFill="1" applyAlignment="1">
      <alignment horizontal="left" vertical="center"/>
    </xf>
    <xf numFmtId="0" fontId="12" fillId="4" borderId="2" xfId="0" applyFont="1" applyFill="1" applyBorder="1" applyAlignment="1">
      <alignment horizontal="left" vertical="center"/>
    </xf>
    <xf numFmtId="0" fontId="13" fillId="5" borderId="1" xfId="0" applyFont="1" applyFill="1" applyBorder="1" applyAlignment="1">
      <alignment horizontal="left" vertical="center"/>
    </xf>
    <xf numFmtId="0" fontId="13" fillId="5" borderId="0" xfId="0" applyFont="1" applyFill="1" applyAlignment="1">
      <alignment horizontal="left" vertical="center"/>
    </xf>
    <xf numFmtId="0" fontId="13" fillId="5" borderId="2" xfId="0" applyFont="1" applyFill="1" applyBorder="1" applyAlignment="1">
      <alignment horizontal="left" vertical="center"/>
    </xf>
    <xf numFmtId="0" fontId="0" fillId="0" borderId="1" xfId="0" applyBorder="1" applyAlignment="1" applyProtection="1">
      <alignment horizontal="center"/>
      <protection locked="0"/>
    </xf>
    <xf numFmtId="0" fontId="0" fillId="0" borderId="0" xfId="0" applyAlignment="1" applyProtection="1">
      <alignment horizontal="center"/>
      <protection locked="0"/>
    </xf>
    <xf numFmtId="0" fontId="0" fillId="0" borderId="2" xfId="0" applyBorder="1" applyAlignment="1" applyProtection="1">
      <alignment horizontal="center"/>
      <protection locked="0"/>
    </xf>
    <xf numFmtId="0" fontId="3" fillId="0" borderId="0" xfId="0" applyFont="1" applyAlignment="1">
      <alignment horizontal="left" vertical="center"/>
    </xf>
    <xf numFmtId="0" fontId="13" fillId="5" borderId="1"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2" xfId="0" applyFont="1" applyFill="1" applyBorder="1" applyAlignment="1">
      <alignment horizontal="left" vertical="center" wrapText="1"/>
    </xf>
    <xf numFmtId="0" fontId="0" fillId="0" borderId="0" xfId="0"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4" fillId="6" borderId="14"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0" fillId="0" borderId="0" xfId="0" applyAlignment="1" applyProtection="1">
      <alignment horizontal="left" vertical="center" wrapText="1" readingOrder="1"/>
      <protection locked="0"/>
    </xf>
    <xf numFmtId="0" fontId="0" fillId="0" borderId="2" xfId="0" applyBorder="1" applyAlignment="1" applyProtection="1">
      <alignment horizontal="left" vertical="center" wrapText="1" readingOrder="1"/>
      <protection locked="0"/>
    </xf>
    <xf numFmtId="0" fontId="26" fillId="0" borderId="3"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2" fillId="7" borderId="23" xfId="0" applyFont="1" applyFill="1" applyBorder="1" applyAlignment="1">
      <alignment horizontal="center" vertical="center" wrapText="1" readingOrder="1"/>
    </xf>
    <xf numFmtId="0" fontId="2" fillId="6" borderId="23" xfId="0" applyFont="1" applyFill="1" applyBorder="1" applyAlignment="1">
      <alignment vertical="top" wrapText="1"/>
    </xf>
    <xf numFmtId="0" fontId="15" fillId="0" borderId="0" xfId="0" applyFont="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2" xfId="0" applyFont="1" applyBorder="1" applyAlignment="1" applyProtection="1">
      <alignment horizontal="left" vertical="center" wrapText="1"/>
      <protection locked="0"/>
    </xf>
    <xf numFmtId="0" fontId="2" fillId="6" borderId="27" xfId="0" applyFont="1" applyFill="1" applyBorder="1" applyAlignment="1">
      <alignment vertical="top" wrapText="1"/>
    </xf>
    <xf numFmtId="39" fontId="2" fillId="0" borderId="26" xfId="1" applyNumberFormat="1" applyFont="1" applyFill="1" applyBorder="1" applyAlignment="1" applyProtection="1">
      <alignment horizontal="center" vertical="center" wrapText="1" readingOrder="1"/>
      <protection locked="0"/>
    </xf>
    <xf numFmtId="39" fontId="2" fillId="0" borderId="23" xfId="1" applyNumberFormat="1" applyFont="1" applyFill="1" applyBorder="1" applyAlignment="1" applyProtection="1">
      <alignment horizontal="center" vertical="center" wrapText="1" readingOrder="1"/>
      <protection locked="0"/>
    </xf>
    <xf numFmtId="10" fontId="2" fillId="8" borderId="23" xfId="2" applyNumberFormat="1" applyFont="1" applyFill="1" applyBorder="1" applyAlignment="1" applyProtection="1">
      <alignment horizontal="center" vertical="center" wrapText="1" readingOrder="1"/>
    </xf>
    <xf numFmtId="10" fontId="2" fillId="8" borderId="27" xfId="2" applyNumberFormat="1" applyFont="1" applyFill="1" applyBorder="1" applyAlignment="1" applyProtection="1">
      <alignment horizontal="center" vertical="center" wrapText="1" readingOrder="1"/>
    </xf>
    <xf numFmtId="0" fontId="25" fillId="6" borderId="35" xfId="0" applyFont="1" applyFill="1" applyBorder="1" applyAlignment="1">
      <alignment horizontal="center" vertical="center" wrapText="1" readingOrder="1"/>
    </xf>
    <xf numFmtId="0" fontId="25" fillId="6" borderId="42" xfId="0" applyFont="1" applyFill="1" applyBorder="1" applyAlignment="1">
      <alignment horizontal="center" vertical="center" wrapText="1" readingOrder="1"/>
    </xf>
    <xf numFmtId="0" fontId="25" fillId="6" borderId="34" xfId="0" applyFont="1" applyFill="1" applyBorder="1" applyAlignment="1">
      <alignment horizontal="center" vertical="center" wrapText="1" readingOrder="1"/>
    </xf>
    <xf numFmtId="0" fontId="25" fillId="6" borderId="41" xfId="0" applyFont="1" applyFill="1" applyBorder="1" applyAlignment="1">
      <alignment horizontal="center" vertical="center" wrapText="1" readingOrder="1"/>
    </xf>
    <xf numFmtId="0" fontId="17" fillId="0" borderId="16" xfId="3" applyFont="1" applyBorder="1" applyAlignment="1">
      <alignment horizontal="center" vertical="center"/>
    </xf>
    <xf numFmtId="0" fontId="17" fillId="0" borderId="17" xfId="3" applyFont="1" applyBorder="1" applyAlignment="1">
      <alignment horizontal="center" vertical="center"/>
    </xf>
    <xf numFmtId="0" fontId="17" fillId="0" borderId="18" xfId="3" applyFont="1" applyBorder="1" applyAlignment="1">
      <alignment horizontal="center" vertical="center"/>
    </xf>
  </cellXfs>
  <cellStyles count="4">
    <cellStyle name="Comma" xfId="1" builtinId="3"/>
    <cellStyle name="Normal" xfId="0" builtinId="0"/>
    <cellStyle name="Normal 2" xfId="3" xr:uid="{00000000-0005-0000-0000-000002000000}"/>
    <cellStyle name="Percent" xfId="2" builtinId="5"/>
  </cellStyles>
  <dxfs count="13">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142874</xdr:rowOff>
    </xdr:from>
    <xdr:to>
      <xdr:col>0</xdr:col>
      <xdr:colOff>1485900</xdr:colOff>
      <xdr:row>2</xdr:row>
      <xdr:rowOff>222630</xdr:rowOff>
    </xdr:to>
    <xdr:pic>
      <xdr:nvPicPr>
        <xdr:cNvPr id="5" name="Imagen 4" descr="LOGO 10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142874"/>
          <a:ext cx="1438275" cy="6988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790575</xdr:colOff>
      <xdr:row>3</xdr:row>
      <xdr:rowOff>98806</xdr:rowOff>
    </xdr:to>
    <xdr:pic>
      <xdr:nvPicPr>
        <xdr:cNvPr id="3" name="Imagen 2" descr="LOGO 100%">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28575"/>
          <a:ext cx="1438275" cy="698881"/>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42:H45" totalsRowShown="0" headerRowDxfId="12" dataDxfId="10" headerRowBorderDxfId="11" tableBorderDxfId="9" totalsRowBorderDxfId="8">
  <autoFilter ref="A42:H4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Producto" dataDxfId="7"/>
    <tableColumn id="2" xr3:uid="{00000000-0010-0000-0000-000002000000}" name="Indicador" dataDxfId="6"/>
    <tableColumn id="3" xr3:uid="{00000000-0010-0000-0000-000003000000}" name="Metas_x000a_(A)" dataDxfId="5"/>
    <tableColumn id="4" xr3:uid="{00000000-0010-0000-0000-000004000000}" name="Monto Financiero _x000a_(B)" dataDxfId="4"/>
    <tableColumn id="5" xr3:uid="{00000000-0010-0000-0000-000005000000}" name="Ejecución Física Trimestral _x000a_(C)" dataDxfId="3"/>
    <tableColumn id="6" xr3:uid="{00000000-0010-0000-0000-000006000000}" name="Ejecución Financiera Trimestral_x000a_ (D)" dataDxfId="2"/>
    <tableColumn id="7" xr3:uid="{00000000-0010-0000-0000-000007000000}" name="Física %_x000a_ E=C/A" dataDxfId="1">
      <calculatedColumnFormula>IF(E43&gt;0,E43/C43,0)</calculatedColumnFormula>
    </tableColumn>
    <tableColumn id="8" xr3:uid="{00000000-0010-0000-0000-000008000000}" name="Financiero % _x000a_F=D/B" dataDxfId="0">
      <calculatedColumnFormula>IF(F43&gt;0,F43/D43,0)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P69"/>
  <sheetViews>
    <sheetView showGridLines="0" tabSelected="1" view="pageBreakPreview" topLeftCell="A60" zoomScale="140" zoomScaleNormal="100" zoomScaleSheetLayoutView="140" workbookViewId="0">
      <selection activeCell="B62" sqref="B62:H62"/>
    </sheetView>
  </sheetViews>
  <sheetFormatPr defaultColWidth="11.42578125" defaultRowHeight="15" x14ac:dyDescent="0.25"/>
  <cols>
    <col min="1" max="1" width="23" style="44" customWidth="1"/>
    <col min="2" max="2" width="16.42578125" style="44" customWidth="1"/>
    <col min="3" max="7" width="12.7109375" style="44" customWidth="1"/>
    <col min="8" max="8" width="15.42578125" style="44" customWidth="1"/>
    <col min="9" max="9" width="16.28515625" style="44" customWidth="1"/>
    <col min="10" max="10" width="14.28515625" style="44" bestFit="1" customWidth="1"/>
    <col min="11" max="11" width="16" style="44" customWidth="1"/>
    <col min="12" max="12" width="12.7109375" style="44" bestFit="1" customWidth="1"/>
    <col min="13" max="13" width="19.42578125" style="44" bestFit="1" customWidth="1"/>
    <col min="14" max="14" width="14.28515625" style="44" bestFit="1" customWidth="1"/>
    <col min="15" max="15" width="12.7109375" style="44" bestFit="1" customWidth="1"/>
    <col min="16" max="16384" width="11.42578125" style="44"/>
  </cols>
  <sheetData>
    <row r="1" spans="1:10" s="1" customFormat="1" ht="27.75" customHeight="1" thickBot="1" x14ac:dyDescent="0.3">
      <c r="A1" s="33"/>
      <c r="B1" s="68" t="s">
        <v>195</v>
      </c>
      <c r="C1" s="69"/>
      <c r="D1" s="69"/>
      <c r="E1" s="69"/>
      <c r="F1" s="69"/>
      <c r="G1" s="69"/>
      <c r="H1" s="70"/>
    </row>
    <row r="2" spans="1:10" s="1" customFormat="1" ht="21" customHeight="1" thickBot="1" x14ac:dyDescent="0.3">
      <c r="A2" s="34"/>
      <c r="B2" s="71" t="s">
        <v>19</v>
      </c>
      <c r="C2" s="72"/>
      <c r="D2" s="71" t="s">
        <v>20</v>
      </c>
      <c r="E2" s="72"/>
      <c r="F2" s="73"/>
      <c r="G2" s="2" t="s">
        <v>21</v>
      </c>
      <c r="H2" s="31" t="s">
        <v>22</v>
      </c>
    </row>
    <row r="3" spans="1:10" s="1" customFormat="1" ht="35.25" customHeight="1" thickBot="1" x14ac:dyDescent="0.3">
      <c r="A3" s="35"/>
      <c r="B3" s="74" t="s">
        <v>23</v>
      </c>
      <c r="C3" s="75"/>
      <c r="D3" s="74" t="s">
        <v>197</v>
      </c>
      <c r="E3" s="75"/>
      <c r="F3" s="76"/>
      <c r="G3" s="24" t="s">
        <v>196</v>
      </c>
      <c r="H3" s="32">
        <v>0</v>
      </c>
    </row>
    <row r="4" spans="1:10" s="1" customFormat="1" ht="3" customHeight="1" x14ac:dyDescent="0.25">
      <c r="A4" s="77"/>
      <c r="B4" s="78"/>
      <c r="C4" s="78"/>
      <c r="D4" s="79"/>
      <c r="E4" s="79"/>
      <c r="F4" s="79"/>
      <c r="G4" s="78"/>
      <c r="H4" s="80"/>
    </row>
    <row r="5" spans="1:10" s="1" customFormat="1" ht="3" customHeight="1" x14ac:dyDescent="0.25">
      <c r="A5" s="81"/>
      <c r="B5" s="82"/>
      <c r="C5" s="82"/>
      <c r="D5" s="82"/>
      <c r="E5" s="82"/>
      <c r="F5" s="82"/>
      <c r="G5" s="82"/>
      <c r="H5" s="83"/>
    </row>
    <row r="6" spans="1:10" s="1" customFormat="1" ht="3" customHeight="1" x14ac:dyDescent="0.25">
      <c r="A6" s="84"/>
      <c r="B6" s="79"/>
      <c r="C6" s="79"/>
      <c r="D6" s="79"/>
      <c r="E6" s="79"/>
      <c r="F6" s="79"/>
      <c r="G6" s="79"/>
      <c r="H6" s="85"/>
    </row>
    <row r="7" spans="1:10" s="1" customFormat="1" ht="15.75" x14ac:dyDescent="0.25">
      <c r="A7" s="86" t="s">
        <v>24</v>
      </c>
      <c r="B7" s="87"/>
      <c r="C7" s="87"/>
      <c r="D7" s="87"/>
      <c r="E7" s="87"/>
      <c r="F7" s="87"/>
      <c r="G7" s="87"/>
      <c r="H7" s="88"/>
    </row>
    <row r="8" spans="1:10" s="1" customFormat="1" ht="3" customHeight="1" x14ac:dyDescent="0.25">
      <c r="A8" s="84"/>
      <c r="B8" s="79"/>
      <c r="C8" s="79"/>
      <c r="D8" s="79"/>
      <c r="E8" s="79"/>
      <c r="F8" s="79"/>
      <c r="G8" s="79"/>
      <c r="H8" s="85"/>
    </row>
    <row r="9" spans="1:10" s="1" customFormat="1" ht="15.75" x14ac:dyDescent="0.25">
      <c r="A9" s="89" t="s">
        <v>25</v>
      </c>
      <c r="B9" s="90"/>
      <c r="C9" s="90"/>
      <c r="D9" s="90"/>
      <c r="E9" s="90"/>
      <c r="F9" s="90"/>
      <c r="G9" s="90"/>
      <c r="H9" s="91"/>
    </row>
    <row r="10" spans="1:10" s="1" customFormat="1" ht="3" customHeight="1" x14ac:dyDescent="0.25">
      <c r="A10" s="92"/>
      <c r="B10" s="93"/>
      <c r="C10" s="93"/>
      <c r="D10" s="93"/>
      <c r="E10" s="93"/>
      <c r="F10" s="93"/>
      <c r="G10" s="93"/>
      <c r="H10" s="94"/>
    </row>
    <row r="11" spans="1:10" ht="39" customHeight="1" x14ac:dyDescent="0.25">
      <c r="A11" s="19" t="s">
        <v>26</v>
      </c>
      <c r="B11" s="66" t="s">
        <v>206</v>
      </c>
      <c r="C11" s="66"/>
      <c r="D11" s="66"/>
      <c r="E11" s="66"/>
      <c r="F11" s="66"/>
      <c r="G11" s="66"/>
      <c r="H11" s="67"/>
      <c r="I11" s="1"/>
      <c r="J11" s="1"/>
    </row>
    <row r="12" spans="1:10" s="1" customFormat="1" ht="3" customHeight="1" x14ac:dyDescent="0.25">
      <c r="A12" s="22"/>
      <c r="H12" s="21"/>
    </row>
    <row r="13" spans="1:10" ht="39.75" customHeight="1" x14ac:dyDescent="0.25">
      <c r="A13" s="19" t="s">
        <v>193</v>
      </c>
      <c r="B13" s="99" t="s">
        <v>219</v>
      </c>
      <c r="C13" s="99"/>
      <c r="D13" s="99"/>
      <c r="E13" s="99"/>
      <c r="F13" s="99"/>
      <c r="G13" s="99"/>
      <c r="H13" s="100"/>
    </row>
    <row r="14" spans="1:10" ht="51.75" customHeight="1" x14ac:dyDescent="0.25">
      <c r="A14" s="19" t="s">
        <v>194</v>
      </c>
      <c r="B14" s="99" t="s">
        <v>220</v>
      </c>
      <c r="C14" s="99"/>
      <c r="D14" s="99"/>
      <c r="E14" s="99"/>
      <c r="F14" s="99"/>
      <c r="G14" s="99"/>
      <c r="H14" s="100"/>
    </row>
    <row r="15" spans="1:10" s="1" customFormat="1" ht="3" customHeight="1" x14ac:dyDescent="0.25">
      <c r="A15" s="20"/>
      <c r="H15" s="21"/>
    </row>
    <row r="16" spans="1:10" ht="18.75" customHeight="1" x14ac:dyDescent="0.25">
      <c r="A16" s="86" t="s">
        <v>27</v>
      </c>
      <c r="B16" s="87"/>
      <c r="C16" s="87"/>
      <c r="D16" s="87"/>
      <c r="E16" s="87"/>
      <c r="F16" s="87"/>
      <c r="G16" s="87"/>
      <c r="H16" s="88"/>
    </row>
    <row r="17" spans="1:14" s="1" customFormat="1" ht="3" customHeight="1" x14ac:dyDescent="0.25">
      <c r="A17" s="22"/>
      <c r="B17"/>
      <c r="C17"/>
      <c r="D17"/>
      <c r="E17"/>
      <c r="F17"/>
      <c r="G17"/>
      <c r="H17" s="25"/>
    </row>
    <row r="18" spans="1:14" ht="18" customHeight="1" x14ac:dyDescent="0.25">
      <c r="A18" s="19" t="s">
        <v>0</v>
      </c>
      <c r="B18" s="29">
        <f>_xlfn.NUMBERVALUE(LEFT($B$22,1))</f>
        <v>2</v>
      </c>
      <c r="C18" s="101" t="str">
        <f>IFERROR(VLOOKUP(B18,'Validacion datos'!A2:B5,2,FALSE),"")</f>
        <v>DESARROLLO SOCIAL</v>
      </c>
      <c r="D18" s="101"/>
      <c r="E18" s="101"/>
      <c r="F18" s="101"/>
      <c r="G18" s="101"/>
      <c r="H18" s="101"/>
    </row>
    <row r="19" spans="1:14" s="1" customFormat="1" ht="3" customHeight="1" x14ac:dyDescent="0.25">
      <c r="A19" s="22"/>
      <c r="B19"/>
      <c r="C19"/>
      <c r="D19"/>
      <c r="E19"/>
      <c r="F19"/>
      <c r="G19"/>
      <c r="H19" s="25"/>
    </row>
    <row r="20" spans="1:14" ht="39.75" customHeight="1" x14ac:dyDescent="0.25">
      <c r="A20" s="19" t="s">
        <v>1</v>
      </c>
      <c r="B20" s="30">
        <f>_xlfn.NUMBERVALUE(LEFT(B22,3))</f>
        <v>2.2000000000000002</v>
      </c>
      <c r="C20" s="101" t="str">
        <f>IFERROR(VLOOKUP(B20,'Validacion datos'!A8:B26,2,FALSE),"")</f>
        <v>Salud y seguridad social integral</v>
      </c>
      <c r="D20" s="101"/>
      <c r="E20" s="101"/>
      <c r="F20" s="101"/>
      <c r="G20" s="101"/>
      <c r="H20" s="101"/>
      <c r="J20" s="1"/>
      <c r="K20" s="1"/>
      <c r="L20" s="1"/>
      <c r="M20" s="1"/>
      <c r="N20" s="1"/>
    </row>
    <row r="21" spans="1:14" s="1" customFormat="1" ht="3" customHeight="1" x14ac:dyDescent="0.25">
      <c r="A21" s="20"/>
      <c r="H21" s="21"/>
    </row>
    <row r="22" spans="1:14" ht="33" customHeight="1" x14ac:dyDescent="0.25">
      <c r="A22" s="19" t="s">
        <v>2</v>
      </c>
      <c r="B22" s="3" t="s">
        <v>74</v>
      </c>
      <c r="C22" s="102" t="str">
        <f>IFERROR(VLOOKUP(B22,'Validacion datos'!D8:E64,2,FALSE),"")</f>
        <v>Garantizar un sistema universal, único y sostenible de Seguridad Social frente a los riesgos de vejez, discapacidad y sobrevivencia, integrando y transparentando los regímenes segmentados existentes, en conformidad con la ley 87-00</v>
      </c>
      <c r="D22" s="102"/>
      <c r="E22" s="102"/>
      <c r="F22" s="102"/>
      <c r="G22" s="102"/>
      <c r="H22" s="102"/>
    </row>
    <row r="23" spans="1:14" s="1" customFormat="1" ht="3" customHeight="1" x14ac:dyDescent="0.25">
      <c r="A23" s="22"/>
      <c r="H23" s="21"/>
    </row>
    <row r="24" spans="1:14" ht="69.75" customHeight="1" x14ac:dyDescent="0.25">
      <c r="A24" s="19" t="s">
        <v>15</v>
      </c>
      <c r="B24" s="103" t="s">
        <v>200</v>
      </c>
      <c r="C24" s="103"/>
      <c r="D24" s="103"/>
      <c r="E24" s="103"/>
      <c r="F24" s="103"/>
      <c r="G24" s="103"/>
      <c r="H24" s="104"/>
      <c r="I24" s="1"/>
      <c r="J24" s="1"/>
      <c r="K24" s="1"/>
      <c r="L24" s="1"/>
      <c r="M24" s="1"/>
      <c r="N24" s="1"/>
    </row>
    <row r="25" spans="1:14" s="1" customFormat="1" ht="3" customHeight="1" x14ac:dyDescent="0.25">
      <c r="A25" s="20"/>
      <c r="H25" s="21"/>
    </row>
    <row r="26" spans="1:14" ht="15.75" customHeight="1" x14ac:dyDescent="0.25">
      <c r="A26" s="86" t="s">
        <v>179</v>
      </c>
      <c r="B26" s="87"/>
      <c r="C26" s="87"/>
      <c r="D26" s="87"/>
      <c r="E26" s="87"/>
      <c r="F26" s="87"/>
      <c r="G26" s="87"/>
      <c r="H26" s="88"/>
    </row>
    <row r="27" spans="1:14" s="1" customFormat="1" ht="3" customHeight="1" x14ac:dyDescent="0.25">
      <c r="A27" s="22"/>
      <c r="B27"/>
      <c r="C27"/>
      <c r="D27"/>
      <c r="E27"/>
      <c r="F27"/>
      <c r="G27"/>
      <c r="H27" s="25"/>
    </row>
    <row r="28" spans="1:14" ht="26.25" customHeight="1" x14ac:dyDescent="0.25">
      <c r="A28" s="19" t="s">
        <v>190</v>
      </c>
      <c r="B28" s="99" t="s">
        <v>208</v>
      </c>
      <c r="C28" s="99"/>
      <c r="D28" s="99"/>
      <c r="E28" s="99"/>
      <c r="F28" s="99"/>
      <c r="G28" s="99"/>
      <c r="H28" s="100"/>
    </row>
    <row r="29" spans="1:14" ht="54" customHeight="1" x14ac:dyDescent="0.25">
      <c r="A29" s="23" t="s">
        <v>191</v>
      </c>
      <c r="B29" s="99" t="s">
        <v>201</v>
      </c>
      <c r="C29" s="99"/>
      <c r="D29" s="99"/>
      <c r="E29" s="99"/>
      <c r="F29" s="99"/>
      <c r="G29" s="99"/>
      <c r="H29" s="100"/>
    </row>
    <row r="30" spans="1:14" ht="33" customHeight="1" x14ac:dyDescent="0.25">
      <c r="A30" s="23" t="s">
        <v>192</v>
      </c>
      <c r="B30" s="99" t="s">
        <v>202</v>
      </c>
      <c r="C30" s="99"/>
      <c r="D30" s="99"/>
      <c r="E30" s="99"/>
      <c r="F30" s="99"/>
      <c r="G30" s="99"/>
      <c r="H30" s="100"/>
    </row>
    <row r="31" spans="1:14" s="1" customFormat="1" ht="3" customHeight="1" x14ac:dyDescent="0.25">
      <c r="A31" s="20"/>
      <c r="H31" s="21"/>
    </row>
    <row r="32" spans="1:14" ht="15.75" customHeight="1" x14ac:dyDescent="0.25">
      <c r="A32" s="86" t="s">
        <v>181</v>
      </c>
      <c r="B32" s="87"/>
      <c r="C32" s="87"/>
      <c r="D32" s="87"/>
      <c r="E32" s="87"/>
      <c r="F32" s="87"/>
      <c r="G32" s="87"/>
      <c r="H32" s="88"/>
    </row>
    <row r="33" spans="1:12" s="1" customFormat="1" ht="3" customHeight="1" x14ac:dyDescent="0.25">
      <c r="A33" s="22"/>
      <c r="B33"/>
      <c r="C33"/>
      <c r="D33"/>
      <c r="E33"/>
      <c r="F33"/>
      <c r="G33"/>
      <c r="H33" s="25"/>
    </row>
    <row r="34" spans="1:12" s="1" customFormat="1" ht="15.75" x14ac:dyDescent="0.25">
      <c r="A34" s="89" t="s">
        <v>180</v>
      </c>
      <c r="B34" s="90"/>
      <c r="C34" s="90"/>
      <c r="D34" s="90"/>
      <c r="E34" s="90"/>
      <c r="F34" s="90"/>
      <c r="G34" s="90"/>
      <c r="H34" s="91"/>
    </row>
    <row r="35" spans="1:12" s="1" customFormat="1" ht="3" customHeight="1" x14ac:dyDescent="0.25">
      <c r="A35" s="22"/>
      <c r="B35"/>
      <c r="C35"/>
      <c r="D35"/>
      <c r="E35"/>
      <c r="F35"/>
      <c r="G35"/>
      <c r="H35" s="25"/>
    </row>
    <row r="36" spans="1:12" ht="30.75" customHeight="1" x14ac:dyDescent="0.25">
      <c r="A36" s="122" t="s">
        <v>3</v>
      </c>
      <c r="B36" s="121"/>
      <c r="C36" s="119" t="s">
        <v>12</v>
      </c>
      <c r="D36" s="121"/>
      <c r="E36" s="119" t="s">
        <v>4</v>
      </c>
      <c r="F36" s="121"/>
      <c r="G36" s="119" t="s">
        <v>14</v>
      </c>
      <c r="H36" s="120"/>
    </row>
    <row r="37" spans="1:12" ht="30.75" customHeight="1" x14ac:dyDescent="0.25">
      <c r="A37" s="115">
        <v>22467404819</v>
      </c>
      <c r="B37" s="116"/>
      <c r="C37" s="116">
        <v>22805661427.759998</v>
      </c>
      <c r="D37" s="116"/>
      <c r="E37" s="116">
        <v>6615330411.2200003</v>
      </c>
      <c r="F37" s="116"/>
      <c r="G37" s="117">
        <f>IF(E37&gt;0,E37/C37,0)</f>
        <v>0.29007404289390815</v>
      </c>
      <c r="H37" s="118"/>
    </row>
    <row r="38" spans="1:12" s="1" customFormat="1" ht="3" customHeight="1" x14ac:dyDescent="0.25">
      <c r="A38" s="22"/>
      <c r="B38"/>
      <c r="C38"/>
      <c r="D38"/>
      <c r="E38"/>
      <c r="F38"/>
      <c r="G38"/>
      <c r="H38" s="25"/>
    </row>
    <row r="39" spans="1:12" s="1" customFormat="1" ht="15.75" x14ac:dyDescent="0.25">
      <c r="A39" s="89" t="s">
        <v>182</v>
      </c>
      <c r="B39" s="90"/>
      <c r="C39" s="90"/>
      <c r="D39" s="90"/>
      <c r="E39" s="90"/>
      <c r="F39" s="90"/>
      <c r="G39" s="90"/>
      <c r="H39" s="91"/>
    </row>
    <row r="40" spans="1:12" s="1" customFormat="1" ht="3" customHeight="1" x14ac:dyDescent="0.25">
      <c r="A40" s="22"/>
      <c r="B40"/>
      <c r="C40"/>
      <c r="D40"/>
      <c r="E40"/>
      <c r="F40"/>
      <c r="G40"/>
      <c r="H40" s="25"/>
    </row>
    <row r="41" spans="1:12" ht="17.25" customHeight="1" x14ac:dyDescent="0.25">
      <c r="A41" s="22"/>
      <c r="B41"/>
      <c r="C41" s="108" t="s">
        <v>5</v>
      </c>
      <c r="D41" s="109"/>
      <c r="E41" s="108" t="s">
        <v>16</v>
      </c>
      <c r="F41" s="108"/>
      <c r="G41" s="108" t="s">
        <v>9</v>
      </c>
      <c r="H41" s="114"/>
    </row>
    <row r="42" spans="1:12" ht="51" x14ac:dyDescent="0.25">
      <c r="A42" s="36" t="s">
        <v>32</v>
      </c>
      <c r="B42" s="37" t="s">
        <v>31</v>
      </c>
      <c r="C42" s="37" t="s">
        <v>10</v>
      </c>
      <c r="D42" s="37" t="s">
        <v>11</v>
      </c>
      <c r="E42" s="37" t="s">
        <v>17</v>
      </c>
      <c r="F42" s="37" t="s">
        <v>18</v>
      </c>
      <c r="G42" s="37" t="s">
        <v>13</v>
      </c>
      <c r="H42" s="38" t="s">
        <v>8</v>
      </c>
      <c r="J42" s="48"/>
      <c r="K42" s="51"/>
      <c r="L42" s="49"/>
    </row>
    <row r="43" spans="1:12" ht="84" customHeight="1" x14ac:dyDescent="0.25">
      <c r="A43" s="46" t="s">
        <v>203</v>
      </c>
      <c r="B43" s="26" t="s">
        <v>214</v>
      </c>
      <c r="C43" s="27">
        <v>1518</v>
      </c>
      <c r="D43" s="28">
        <v>115568127</v>
      </c>
      <c r="E43" s="60">
        <v>392</v>
      </c>
      <c r="F43" s="28">
        <v>19779205.649999999</v>
      </c>
      <c r="G43" s="42">
        <f>IF(E43&gt;0,E43/C43,0)</f>
        <v>0.25823451910408435</v>
      </c>
      <c r="H43" s="43">
        <f t="shared" ref="H43" si="0">IF(F43&gt;0,F43/D43,0)</f>
        <v>0.17114758336439942</v>
      </c>
      <c r="I43" s="50"/>
      <c r="J43" s="54"/>
      <c r="K43" s="53"/>
    </row>
    <row r="44" spans="1:12" ht="54.75" customHeight="1" x14ac:dyDescent="0.25">
      <c r="A44" s="47" t="s">
        <v>204</v>
      </c>
      <c r="B44" s="39" t="s">
        <v>216</v>
      </c>
      <c r="C44" s="40">
        <v>98</v>
      </c>
      <c r="D44" s="41">
        <v>130099856</v>
      </c>
      <c r="E44" s="61">
        <v>99.22</v>
      </c>
      <c r="F44" s="41">
        <v>75578278.819999993</v>
      </c>
      <c r="G44" s="43">
        <f>IF(E44&gt;0,E44/C44,0)</f>
        <v>1.0124489795918368</v>
      </c>
      <c r="H44" s="43">
        <f>IF(F44&gt;0,F44/D44,0)</f>
        <v>0.58092515352207608</v>
      </c>
      <c r="I44" s="48"/>
      <c r="J44" s="54"/>
      <c r="K44" s="53"/>
    </row>
    <row r="45" spans="1:12" ht="63.75" customHeight="1" x14ac:dyDescent="0.25">
      <c r="A45" s="47" t="s">
        <v>205</v>
      </c>
      <c r="B45" s="39" t="s">
        <v>215</v>
      </c>
      <c r="C45" s="40">
        <v>95</v>
      </c>
      <c r="D45" s="41">
        <v>48724726</v>
      </c>
      <c r="E45" s="61">
        <v>98</v>
      </c>
      <c r="F45" s="41">
        <v>8412912.3200000003</v>
      </c>
      <c r="G45" s="43">
        <f>IF(E45&gt;0,E45/C45,0)</f>
        <v>1.0315789473684212</v>
      </c>
      <c r="H45" s="43">
        <f>IF(F45&gt;0,F45/D45,0)</f>
        <v>0.17266207551377508</v>
      </c>
      <c r="I45" s="64"/>
      <c r="J45" s="65"/>
      <c r="K45" s="53"/>
      <c r="L45" s="62"/>
    </row>
    <row r="46" spans="1:12" s="1" customFormat="1" ht="3" customHeight="1" x14ac:dyDescent="0.25">
      <c r="A46" s="22"/>
      <c r="B46"/>
      <c r="C46"/>
      <c r="D46"/>
      <c r="E46"/>
      <c r="F46"/>
      <c r="G46"/>
      <c r="H46" s="25"/>
    </row>
    <row r="47" spans="1:12" ht="15.75" customHeight="1" x14ac:dyDescent="0.25">
      <c r="A47" s="86" t="s">
        <v>183</v>
      </c>
      <c r="B47" s="87"/>
      <c r="C47" s="87"/>
      <c r="D47" s="87"/>
      <c r="E47" s="87"/>
      <c r="F47" s="87"/>
      <c r="G47" s="87"/>
      <c r="H47" s="88"/>
    </row>
    <row r="48" spans="1:12" s="1" customFormat="1" ht="3" customHeight="1" x14ac:dyDescent="0.25">
      <c r="A48" s="22"/>
      <c r="B48"/>
      <c r="C48"/>
      <c r="D48"/>
      <c r="E48"/>
      <c r="F48"/>
      <c r="G48"/>
      <c r="H48" s="25"/>
    </row>
    <row r="49" spans="1:16" s="1" customFormat="1" ht="15.75" x14ac:dyDescent="0.25">
      <c r="A49" s="89" t="s">
        <v>184</v>
      </c>
      <c r="B49" s="90"/>
      <c r="C49" s="90"/>
      <c r="D49" s="90"/>
      <c r="E49" s="90"/>
      <c r="F49" s="90"/>
      <c r="G49" s="90"/>
      <c r="H49" s="91"/>
    </row>
    <row r="50" spans="1:16" s="1" customFormat="1" ht="3" customHeight="1" x14ac:dyDescent="0.25">
      <c r="A50" s="20"/>
      <c r="H50" s="21"/>
    </row>
    <row r="51" spans="1:16" ht="36" customHeight="1" x14ac:dyDescent="0.25">
      <c r="A51" s="45" t="s">
        <v>185</v>
      </c>
      <c r="B51" s="110" t="s">
        <v>203</v>
      </c>
      <c r="C51" s="110"/>
      <c r="D51" s="110"/>
      <c r="E51" s="110"/>
      <c r="F51" s="110"/>
      <c r="G51" s="110"/>
      <c r="H51" s="111"/>
    </row>
    <row r="52" spans="1:16" ht="59.25" customHeight="1" x14ac:dyDescent="0.25">
      <c r="A52" s="45" t="s">
        <v>186</v>
      </c>
      <c r="B52" s="99" t="s">
        <v>211</v>
      </c>
      <c r="C52" s="99"/>
      <c r="D52" s="99"/>
      <c r="E52" s="99"/>
      <c r="F52" s="99"/>
      <c r="G52" s="99"/>
      <c r="H52" s="100"/>
      <c r="I52" s="52"/>
      <c r="K52" s="62"/>
    </row>
    <row r="53" spans="1:16" ht="86.25" customHeight="1" x14ac:dyDescent="0.25">
      <c r="A53" s="45" t="s">
        <v>7</v>
      </c>
      <c r="B53" s="112" t="s">
        <v>218</v>
      </c>
      <c r="C53" s="112"/>
      <c r="D53" s="112"/>
      <c r="E53" s="112"/>
      <c r="F53" s="112"/>
      <c r="G53" s="112"/>
      <c r="H53" s="113"/>
      <c r="I53" s="52"/>
    </row>
    <row r="54" spans="1:16" ht="257.25" customHeight="1" x14ac:dyDescent="0.25">
      <c r="A54" s="45" t="s">
        <v>6</v>
      </c>
      <c r="B54" s="112" t="s">
        <v>221</v>
      </c>
      <c r="C54" s="112"/>
      <c r="D54" s="112"/>
      <c r="E54" s="112"/>
      <c r="F54" s="112"/>
      <c r="G54" s="112"/>
      <c r="H54" s="113"/>
      <c r="I54" s="52"/>
      <c r="N54" s="48"/>
    </row>
    <row r="55" spans="1:16" ht="33.75" customHeight="1" x14ac:dyDescent="0.25">
      <c r="A55" s="45" t="s">
        <v>185</v>
      </c>
      <c r="B55" s="110" t="s">
        <v>204</v>
      </c>
      <c r="C55" s="110"/>
      <c r="D55" s="110"/>
      <c r="E55" s="110"/>
      <c r="F55" s="110"/>
      <c r="G55" s="110"/>
      <c r="H55" s="111"/>
      <c r="J55" s="48"/>
    </row>
    <row r="56" spans="1:16" ht="49.5" customHeight="1" x14ac:dyDescent="0.25">
      <c r="A56" s="45" t="s">
        <v>186</v>
      </c>
      <c r="B56" s="99" t="s">
        <v>209</v>
      </c>
      <c r="C56" s="99"/>
      <c r="D56" s="99"/>
      <c r="E56" s="99"/>
      <c r="F56" s="99"/>
      <c r="G56" s="99"/>
      <c r="H56" s="100"/>
      <c r="K56" s="62"/>
      <c r="L56" s="62"/>
      <c r="M56" s="63"/>
      <c r="N56" s="56"/>
      <c r="O56" s="57"/>
    </row>
    <row r="57" spans="1:16" ht="68.25" customHeight="1" x14ac:dyDescent="0.25">
      <c r="A57" s="45" t="s">
        <v>7</v>
      </c>
      <c r="B57" s="112" t="s">
        <v>217</v>
      </c>
      <c r="C57" s="112"/>
      <c r="D57" s="112"/>
      <c r="E57" s="112"/>
      <c r="F57" s="112"/>
      <c r="G57" s="112"/>
      <c r="H57" s="113"/>
      <c r="I57" s="52"/>
      <c r="L57" s="53"/>
      <c r="M57" s="53"/>
      <c r="N57" s="55"/>
      <c r="O57" s="48"/>
    </row>
    <row r="58" spans="1:16" ht="409.5" customHeight="1" x14ac:dyDescent="0.25">
      <c r="A58" s="45" t="s">
        <v>6</v>
      </c>
      <c r="B58" s="112" t="s">
        <v>222</v>
      </c>
      <c r="C58" s="112"/>
      <c r="D58" s="112"/>
      <c r="E58" s="112"/>
      <c r="F58" s="112"/>
      <c r="G58" s="112"/>
      <c r="H58" s="113"/>
      <c r="I58" s="52"/>
      <c r="K58" s="63"/>
    </row>
    <row r="59" spans="1:16" ht="36" customHeight="1" x14ac:dyDescent="0.25">
      <c r="A59" s="45" t="s">
        <v>185</v>
      </c>
      <c r="B59" s="110" t="s">
        <v>207</v>
      </c>
      <c r="C59" s="110"/>
      <c r="D59" s="110"/>
      <c r="E59" s="110"/>
      <c r="F59" s="110"/>
      <c r="G59" s="110"/>
      <c r="H59" s="111"/>
      <c r="K59" s="53"/>
      <c r="L59" s="53"/>
      <c r="M59" s="59"/>
      <c r="N59" s="53"/>
    </row>
    <row r="60" spans="1:16" ht="31.5" customHeight="1" x14ac:dyDescent="0.25">
      <c r="A60" s="45" t="s">
        <v>186</v>
      </c>
      <c r="B60" s="99" t="s">
        <v>210</v>
      </c>
      <c r="C60" s="99"/>
      <c r="D60" s="99"/>
      <c r="E60" s="99"/>
      <c r="F60" s="99"/>
      <c r="G60" s="99"/>
      <c r="H60" s="100"/>
      <c r="N60" s="58"/>
      <c r="O60" s="48"/>
    </row>
    <row r="61" spans="1:16" ht="47.25" customHeight="1" x14ac:dyDescent="0.25">
      <c r="A61" s="45" t="s">
        <v>7</v>
      </c>
      <c r="B61" s="112" t="s">
        <v>212</v>
      </c>
      <c r="C61" s="112"/>
      <c r="D61" s="112"/>
      <c r="E61" s="112"/>
      <c r="F61" s="112"/>
      <c r="G61" s="112"/>
      <c r="H61" s="113"/>
      <c r="N61" s="53"/>
      <c r="O61" s="53"/>
      <c r="P61" s="48"/>
    </row>
    <row r="62" spans="1:16" ht="189" customHeight="1" x14ac:dyDescent="0.25">
      <c r="A62" s="45" t="s">
        <v>6</v>
      </c>
      <c r="B62" s="112" t="s">
        <v>223</v>
      </c>
      <c r="C62" s="112"/>
      <c r="D62" s="112"/>
      <c r="E62" s="112"/>
      <c r="F62" s="112"/>
      <c r="G62" s="112"/>
      <c r="H62" s="113"/>
      <c r="I62" s="50"/>
    </row>
    <row r="63" spans="1:16" ht="15.75" customHeight="1" x14ac:dyDescent="0.25">
      <c r="A63" s="86" t="s">
        <v>187</v>
      </c>
      <c r="B63" s="87"/>
      <c r="C63" s="87"/>
      <c r="D63" s="87"/>
      <c r="E63" s="87"/>
      <c r="F63" s="87"/>
      <c r="G63" s="87"/>
      <c r="H63" s="88"/>
    </row>
    <row r="64" spans="1:16" s="1" customFormat="1" ht="3" customHeight="1" x14ac:dyDescent="0.25">
      <c r="A64" s="22"/>
      <c r="B64"/>
      <c r="C64"/>
      <c r="D64"/>
      <c r="E64"/>
      <c r="F64"/>
      <c r="G64"/>
      <c r="H64" s="25"/>
    </row>
    <row r="65" spans="1:9" s="1" customFormat="1" ht="33" customHeight="1" x14ac:dyDescent="0.25">
      <c r="A65" s="96" t="s">
        <v>189</v>
      </c>
      <c r="B65" s="97"/>
      <c r="C65" s="97"/>
      <c r="D65" s="97"/>
      <c r="E65" s="97"/>
      <c r="F65" s="97"/>
      <c r="G65" s="97"/>
      <c r="H65" s="98"/>
    </row>
    <row r="66" spans="1:9" s="1" customFormat="1" ht="3" customHeight="1" x14ac:dyDescent="0.25">
      <c r="A66" s="20"/>
      <c r="H66" s="21"/>
    </row>
    <row r="67" spans="1:9" ht="113.25" customHeight="1" x14ac:dyDescent="0.25">
      <c r="A67" s="105" t="s">
        <v>213</v>
      </c>
      <c r="B67" s="106"/>
      <c r="C67" s="106"/>
      <c r="D67" s="106"/>
      <c r="E67" s="106"/>
      <c r="F67" s="106"/>
      <c r="G67" s="106"/>
      <c r="H67" s="107"/>
      <c r="I67" s="49"/>
    </row>
    <row r="68" spans="1:9" ht="32.25" customHeight="1" x14ac:dyDescent="0.25">
      <c r="A68" s="95" t="s">
        <v>188</v>
      </c>
      <c r="B68" s="95"/>
      <c r="C68" s="95"/>
      <c r="D68" s="95"/>
      <c r="E68" s="95"/>
      <c r="F68" s="95"/>
      <c r="G68" s="95"/>
      <c r="H68" s="95"/>
    </row>
    <row r="69" spans="1:9" ht="150.75" customHeight="1" x14ac:dyDescent="0.25"/>
  </sheetData>
  <sheetProtection algorithmName="SHA-512" hashValue="xBzU3IJv7+lZyAyZfsuo9y8QsTVKV2WqDC3TFL+yctdZoua1mV8+kbrkn0rzdBx5d9HSEAkV90BrFOLE58IX6Q==" saltValue="LBNIEtnBgD9TVdP+wVVmgQ==" spinCount="100000" sheet="1" objects="1" scenarios="1" formatCells="0" formatColumns="0" formatRows="0" insertRows="0" deleteRows="0" pivotTables="0"/>
  <mergeCells count="56">
    <mergeCell ref="B13:H13"/>
    <mergeCell ref="G41:H41"/>
    <mergeCell ref="B52:H52"/>
    <mergeCell ref="B53:H53"/>
    <mergeCell ref="B54:H54"/>
    <mergeCell ref="A37:B37"/>
    <mergeCell ref="C37:D37"/>
    <mergeCell ref="E37:F37"/>
    <mergeCell ref="G37:H37"/>
    <mergeCell ref="G36:H36"/>
    <mergeCell ref="E36:F36"/>
    <mergeCell ref="A36:B36"/>
    <mergeCell ref="C36:D36"/>
    <mergeCell ref="A63:H63"/>
    <mergeCell ref="A47:H47"/>
    <mergeCell ref="E41:F41"/>
    <mergeCell ref="C41:D41"/>
    <mergeCell ref="A49:H49"/>
    <mergeCell ref="B51:H51"/>
    <mergeCell ref="B56:H56"/>
    <mergeCell ref="B57:H57"/>
    <mergeCell ref="B58:H58"/>
    <mergeCell ref="B59:H59"/>
    <mergeCell ref="B55:H55"/>
    <mergeCell ref="B60:H60"/>
    <mergeCell ref="B61:H61"/>
    <mergeCell ref="B62:H62"/>
    <mergeCell ref="A68:H68"/>
    <mergeCell ref="A65:H65"/>
    <mergeCell ref="A16:H16"/>
    <mergeCell ref="B14:H14"/>
    <mergeCell ref="B28:H28"/>
    <mergeCell ref="B29:H29"/>
    <mergeCell ref="B30:H30"/>
    <mergeCell ref="A32:H32"/>
    <mergeCell ref="C18:H18"/>
    <mergeCell ref="C20:H20"/>
    <mergeCell ref="C22:H22"/>
    <mergeCell ref="A26:H26"/>
    <mergeCell ref="B24:H24"/>
    <mergeCell ref="A67:H67"/>
    <mergeCell ref="A39:H39"/>
    <mergeCell ref="A34:H34"/>
    <mergeCell ref="B11:H11"/>
    <mergeCell ref="B1:H1"/>
    <mergeCell ref="D2:F2"/>
    <mergeCell ref="D3:F3"/>
    <mergeCell ref="B2:C2"/>
    <mergeCell ref="B3:C3"/>
    <mergeCell ref="A4:H4"/>
    <mergeCell ref="A5:H5"/>
    <mergeCell ref="A6:H6"/>
    <mergeCell ref="A7:H7"/>
    <mergeCell ref="A8:H8"/>
    <mergeCell ref="A9:H9"/>
    <mergeCell ref="A10:H10"/>
  </mergeCells>
  <dataValidations xWindow="530" yWindow="590" count="16">
    <dataValidation allowBlank="1" sqref="A11" xr:uid="{00000000-0002-0000-0000-000000000000}"/>
    <dataValidation allowBlank="1" showInputMessage="1" prompt="Nombre del capítulo" sqref="B11:H11" xr:uid="{00000000-0002-0000-0000-000001000000}"/>
    <dataValidation allowBlank="1" showInputMessage="1" showErrorMessage="1" prompt="¿A quién va dirigido el programa?, ¿qué característica tiene esta población que requiere ser beneficiada?" sqref="B30:H30" xr:uid="{00000000-0002-0000-0000-000002000000}"/>
    <dataValidation allowBlank="1" showInputMessage="1" showErrorMessage="1" prompt="Nombre del producto" sqref="B51:H51" xr:uid="{00000000-0002-0000-0000-000003000000}"/>
    <dataValidation allowBlank="1" showInputMessage="1" showErrorMessage="1" prompt="¿En qué consiste el producto? su objetivo" sqref="B52:H52" xr:uid="{00000000-0002-0000-0000-000004000000}"/>
    <dataValidation allowBlank="1" showInputMessage="1" showErrorMessage="1" prompt="1. Describir lo plasmado en el presupuesto_x000a_2. Describir lo alcanzado en términos financieros y de producción " sqref="B53:H53" xr:uid="{00000000-0002-0000-0000-000005000000}"/>
    <dataValidation allowBlank="1" showInputMessage="1" showErrorMessage="1" prompt="De existir desvío, explicar razones." sqref="B54:H62" xr:uid="{00000000-0002-0000-0000-000006000000}"/>
    <dataValidation allowBlank="1" showInputMessage="1" showErrorMessage="1" prompt="Oportunidades de mejora identificadas" sqref="A67:H67" xr:uid="{00000000-0002-0000-0000-000007000000}"/>
    <dataValidation allowBlank="1" showInputMessage="1" showErrorMessage="1" prompt="Presupuesto del programa" sqref="A37:F37" xr:uid="{00000000-0002-0000-0000-000008000000}"/>
    <dataValidation allowBlank="1" showInputMessage="1" showErrorMessage="1" prompt="¿En qué consiste el programa?" sqref="B29:H29" xr:uid="{00000000-0002-0000-0000-000009000000}"/>
    <dataValidation allowBlank="1" showInputMessage="1" showErrorMessage="1" prompt="Nombre de cada producto" sqref="A42:A45" xr:uid="{00000000-0002-0000-0000-00000A000000}"/>
    <dataValidation allowBlank="1" showInputMessage="1" showErrorMessage="1" prompt="Nombre del indicador" sqref="B42:B45" xr:uid="{00000000-0002-0000-0000-00000B000000}"/>
    <dataValidation allowBlank="1" showInputMessage="1" showErrorMessage="1" prompt="Meta anual del indicador" sqref="C42:C45" xr:uid="{00000000-0002-0000-0000-00000C000000}"/>
    <dataValidation allowBlank="1" showInputMessage="1" showErrorMessage="1" prompt="Monto presupuestado para el producto" sqref="D42:D45" xr:uid="{00000000-0002-0000-0000-00000D000000}"/>
    <dataValidation allowBlank="1" showInputMessage="1" showErrorMessage="1" prompt="Meta alcanzada en el trimestre" sqref="E42:E45" xr:uid="{00000000-0002-0000-0000-00000E000000}"/>
    <dataValidation allowBlank="1" showInputMessage="1" showErrorMessage="1" prompt="Monto ejecutado en el trimestre" sqref="F42:F45" xr:uid="{00000000-0002-0000-0000-00000F000000}"/>
  </dataValidations>
  <pageMargins left="0.25" right="0.25" top="0.25" bottom="0.75" header="0.3" footer="0.3"/>
  <pageSetup scale="87" fitToHeight="0" orientation="portrait" horizontalDpi="4294967295" verticalDpi="4294967295" r:id="rId1"/>
  <headerFooter alignWithMargins="0"/>
  <rowBreaks count="3" manualBreakCount="3">
    <brk id="31" max="7" man="1"/>
    <brk id="53" max="7" man="1"/>
    <brk id="61" max="7" man="1"/>
  </rowBreaks>
  <drawing r:id="rId2"/>
  <tableParts count="1">
    <tablePart r:id="rId3"/>
  </tableParts>
  <extLst>
    <ext xmlns:x14="http://schemas.microsoft.com/office/spreadsheetml/2009/9/main" uri="{CCE6A557-97BC-4b89-ADB6-D9C93CAAB3DF}">
      <x14:dataValidations xmlns:xm="http://schemas.microsoft.com/office/excel/2006/main" xWindow="530" yWindow="590" count="1">
        <x14:dataValidation type="list" allowBlank="1" showInputMessage="1" showErrorMessage="1" promptTitle="Código" prompt="Digitar/seleccionar el código del Objetivo Específico actual" xr:uid="{00000000-0002-0000-0000-000010000000}">
          <x14:formula1>
            <xm:f>'Validacion datos'!$D$7:$D$64</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F8"/>
  <sheetViews>
    <sheetView showGridLines="0" zoomScaleNormal="100" zoomScaleSheetLayoutView="100" workbookViewId="0">
      <selection activeCell="F12" sqref="F12"/>
    </sheetView>
  </sheetViews>
  <sheetFormatPr defaultColWidth="5" defaultRowHeight="15" x14ac:dyDescent="0.25"/>
  <cols>
    <col min="1" max="1" width="10.42578125" style="4" customWidth="1"/>
    <col min="2" max="2" width="14" style="4" customWidth="1"/>
    <col min="3" max="3" width="10" style="4" customWidth="1"/>
    <col min="4" max="4" width="27.7109375" style="4" customWidth="1"/>
    <col min="5" max="5" width="13.85546875" style="4" customWidth="1"/>
    <col min="6" max="6" width="14.140625" style="4" customWidth="1"/>
    <col min="7" max="16384" width="5" style="4"/>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123" t="s">
        <v>33</v>
      </c>
      <c r="B5" s="124"/>
      <c r="C5" s="124"/>
      <c r="D5" s="124"/>
      <c r="E5" s="124"/>
      <c r="F5" s="125"/>
    </row>
    <row r="6" spans="1:6" ht="16.5" customHeight="1" thickBot="1" x14ac:dyDescent="0.3"/>
    <row r="7" spans="1:6" ht="16.5" customHeight="1" x14ac:dyDescent="0.25">
      <c r="A7" s="5" t="s">
        <v>34</v>
      </c>
      <c r="B7" s="5" t="s">
        <v>35</v>
      </c>
      <c r="C7" s="5" t="s">
        <v>36</v>
      </c>
      <c r="D7" s="5" t="s">
        <v>37</v>
      </c>
      <c r="E7" s="5" t="s">
        <v>38</v>
      </c>
      <c r="F7" s="6" t="s">
        <v>39</v>
      </c>
    </row>
    <row r="8" spans="1:6" ht="123.75" customHeight="1" thickBot="1" x14ac:dyDescent="0.3">
      <c r="A8" s="7">
        <v>0</v>
      </c>
      <c r="B8" s="8" t="s">
        <v>196</v>
      </c>
      <c r="C8" s="9" t="s">
        <v>40</v>
      </c>
      <c r="D8" s="10" t="s">
        <v>41</v>
      </c>
      <c r="E8" s="11" t="s">
        <v>198</v>
      </c>
      <c r="F8" s="11" t="s">
        <v>199</v>
      </c>
    </row>
  </sheetData>
  <sheetProtection algorithmName="SHA-512" hashValue="VmiPjlCk6QnnrHdp+kDTfnDPk21VRD54KIhuKY7xMoBbhak/urhWlXAFZ+O35fDYRWAof+vmg0jHFa0hNl6BfA==" saltValue="pRtbtPgCQUHhxHy9eqvh2A==" spinCount="100000" sheet="1" objects="1" scenarios="1"/>
  <mergeCells count="1">
    <mergeCell ref="A5:F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E93"/>
  <sheetViews>
    <sheetView workbookViewId="0">
      <selection activeCell="B1" sqref="B1"/>
    </sheetView>
  </sheetViews>
  <sheetFormatPr defaultColWidth="11.42578125" defaultRowHeight="15" x14ac:dyDescent="0.25"/>
  <cols>
    <col min="1" max="1" width="4" style="4" bestFit="1" customWidth="1"/>
    <col min="2" max="2" width="67.42578125" style="4" customWidth="1"/>
    <col min="3" max="3" width="6" style="4" customWidth="1"/>
    <col min="4" max="4" width="5.140625" style="4" bestFit="1" customWidth="1"/>
    <col min="5" max="5" width="170.5703125" style="4" bestFit="1" customWidth="1"/>
    <col min="6" max="6" width="11.85546875" style="4" bestFit="1" customWidth="1"/>
    <col min="7" max="16384" width="11.42578125" style="4"/>
  </cols>
  <sheetData>
    <row r="1" spans="1:5" x14ac:dyDescent="0.25">
      <c r="A1" s="14"/>
      <c r="B1" s="15" t="s">
        <v>28</v>
      </c>
    </row>
    <row r="2" spans="1:5" x14ac:dyDescent="0.25">
      <c r="A2" s="16">
        <v>1</v>
      </c>
      <c r="B2" s="17" t="s">
        <v>91</v>
      </c>
      <c r="C2"/>
      <c r="D2"/>
      <c r="E2"/>
    </row>
    <row r="3" spans="1:5" x14ac:dyDescent="0.25">
      <c r="A3" s="16">
        <v>2</v>
      </c>
      <c r="B3" s="17" t="s">
        <v>93</v>
      </c>
      <c r="C3"/>
      <c r="D3"/>
      <c r="E3"/>
    </row>
    <row r="4" spans="1:5" x14ac:dyDescent="0.25">
      <c r="A4" s="16">
        <v>3</v>
      </c>
      <c r="B4" s="17" t="s">
        <v>95</v>
      </c>
      <c r="C4"/>
      <c r="D4"/>
      <c r="E4"/>
    </row>
    <row r="5" spans="1:5" x14ac:dyDescent="0.25">
      <c r="A5" s="16">
        <v>4</v>
      </c>
      <c r="B5" s="17" t="s">
        <v>97</v>
      </c>
      <c r="C5"/>
      <c r="D5"/>
      <c r="E5"/>
    </row>
    <row r="7" spans="1:5" x14ac:dyDescent="0.25">
      <c r="A7" s="14"/>
      <c r="B7" s="18" t="s">
        <v>29</v>
      </c>
      <c r="C7" s="12"/>
      <c r="E7" s="12" t="s">
        <v>30</v>
      </c>
    </row>
    <row r="8" spans="1:5" ht="30" x14ac:dyDescent="0.25">
      <c r="A8" s="16">
        <v>1.1000000000000001</v>
      </c>
      <c r="B8" s="17" t="s">
        <v>178</v>
      </c>
      <c r="D8" s="4" t="s">
        <v>42</v>
      </c>
      <c r="E8" s="13" t="s">
        <v>155</v>
      </c>
    </row>
    <row r="9" spans="1:5" ht="30" x14ac:dyDescent="0.25">
      <c r="A9" s="16">
        <v>1.2</v>
      </c>
      <c r="B9" s="17" t="s">
        <v>43</v>
      </c>
      <c r="D9" s="4" t="s">
        <v>44</v>
      </c>
      <c r="E9" s="13" t="s">
        <v>156</v>
      </c>
    </row>
    <row r="10" spans="1:5" ht="30" x14ac:dyDescent="0.25">
      <c r="A10" s="16">
        <v>1.3</v>
      </c>
      <c r="B10" s="17" t="s">
        <v>45</v>
      </c>
      <c r="D10" s="4" t="s">
        <v>46</v>
      </c>
      <c r="E10" s="13" t="s">
        <v>47</v>
      </c>
    </row>
    <row r="11" spans="1:5" ht="30" x14ac:dyDescent="0.25">
      <c r="A11" s="16">
        <v>1.4</v>
      </c>
      <c r="B11" s="17" t="s">
        <v>48</v>
      </c>
      <c r="D11" s="4" t="s">
        <v>49</v>
      </c>
      <c r="E11" s="13" t="s">
        <v>50</v>
      </c>
    </row>
    <row r="12" spans="1:5" ht="30" x14ac:dyDescent="0.25">
      <c r="A12" s="16">
        <v>2.1</v>
      </c>
      <c r="B12" s="17" t="s">
        <v>154</v>
      </c>
      <c r="D12" s="4" t="s">
        <v>51</v>
      </c>
      <c r="E12" s="13" t="s">
        <v>157</v>
      </c>
    </row>
    <row r="13" spans="1:5" ht="30" x14ac:dyDescent="0.25">
      <c r="A13" s="16">
        <v>2.2000000000000002</v>
      </c>
      <c r="B13" s="17" t="s">
        <v>52</v>
      </c>
      <c r="D13" s="4" t="s">
        <v>53</v>
      </c>
      <c r="E13" s="13" t="s">
        <v>158</v>
      </c>
    </row>
    <row r="14" spans="1:5" x14ac:dyDescent="0.25">
      <c r="A14" s="16">
        <v>2.2999999999999998</v>
      </c>
      <c r="B14" s="17" t="s">
        <v>54</v>
      </c>
      <c r="D14" s="4" t="s">
        <v>55</v>
      </c>
      <c r="E14" s="13" t="s">
        <v>159</v>
      </c>
    </row>
    <row r="15" spans="1:5" x14ac:dyDescent="0.25">
      <c r="A15" s="16">
        <v>2.4</v>
      </c>
      <c r="B15" s="17" t="s">
        <v>56</v>
      </c>
      <c r="D15" s="4" t="s">
        <v>57</v>
      </c>
      <c r="E15" s="13" t="s">
        <v>58</v>
      </c>
    </row>
    <row r="16" spans="1:5" ht="30" x14ac:dyDescent="0.25">
      <c r="A16" s="16">
        <v>2.5</v>
      </c>
      <c r="B16" s="17" t="s">
        <v>59</v>
      </c>
      <c r="D16" s="4" t="s">
        <v>60</v>
      </c>
      <c r="E16" s="13" t="s">
        <v>160</v>
      </c>
    </row>
    <row r="17" spans="1:5" x14ac:dyDescent="0.25">
      <c r="A17" s="16">
        <v>2.6</v>
      </c>
      <c r="B17" s="17" t="s">
        <v>61</v>
      </c>
      <c r="D17" s="4" t="s">
        <v>62</v>
      </c>
      <c r="E17" s="13" t="s">
        <v>63</v>
      </c>
    </row>
    <row r="18" spans="1:5" x14ac:dyDescent="0.25">
      <c r="A18" s="16">
        <v>2.7</v>
      </c>
      <c r="B18" s="17" t="s">
        <v>64</v>
      </c>
      <c r="D18" s="4" t="s">
        <v>65</v>
      </c>
      <c r="E18" s="13" t="s">
        <v>66</v>
      </c>
    </row>
    <row r="19" spans="1:5" ht="52.5" customHeight="1" x14ac:dyDescent="0.25">
      <c r="A19" s="16">
        <v>3.1</v>
      </c>
      <c r="B19" s="17" t="s">
        <v>67</v>
      </c>
      <c r="D19" s="4" t="s">
        <v>68</v>
      </c>
      <c r="E19" s="13" t="s">
        <v>69</v>
      </c>
    </row>
    <row r="20" spans="1:5" x14ac:dyDescent="0.25">
      <c r="A20" s="16">
        <v>3.2</v>
      </c>
      <c r="B20" s="17" t="s">
        <v>70</v>
      </c>
      <c r="D20" s="4" t="s">
        <v>71</v>
      </c>
      <c r="E20" s="13" t="s">
        <v>72</v>
      </c>
    </row>
    <row r="21" spans="1:5" ht="30" x14ac:dyDescent="0.25">
      <c r="A21" s="16">
        <v>3.3</v>
      </c>
      <c r="B21" s="17" t="s">
        <v>73</v>
      </c>
      <c r="D21" s="4" t="s">
        <v>74</v>
      </c>
      <c r="E21" s="13" t="s">
        <v>75</v>
      </c>
    </row>
    <row r="22" spans="1:5" x14ac:dyDescent="0.25">
      <c r="A22" s="16">
        <v>3.4</v>
      </c>
      <c r="B22" s="17" t="s">
        <v>76</v>
      </c>
      <c r="D22" s="4" t="s">
        <v>77</v>
      </c>
      <c r="E22" s="13" t="s">
        <v>78</v>
      </c>
    </row>
    <row r="23" spans="1:5" ht="45" x14ac:dyDescent="0.25">
      <c r="A23" s="16">
        <v>3.5</v>
      </c>
      <c r="B23" s="17" t="s">
        <v>153</v>
      </c>
      <c r="D23" s="4" t="s">
        <v>79</v>
      </c>
      <c r="E23" s="13" t="s">
        <v>80</v>
      </c>
    </row>
    <row r="24" spans="1:5" x14ac:dyDescent="0.25">
      <c r="A24" s="16">
        <v>4.0999999999999996</v>
      </c>
      <c r="B24" s="17" t="s">
        <v>81</v>
      </c>
      <c r="D24" s="4" t="s">
        <v>82</v>
      </c>
      <c r="E24" s="13" t="s">
        <v>83</v>
      </c>
    </row>
    <row r="25" spans="1:5" ht="30" x14ac:dyDescent="0.25">
      <c r="A25" s="16">
        <v>4.2</v>
      </c>
      <c r="B25" s="17" t="s">
        <v>84</v>
      </c>
      <c r="D25" s="4" t="s">
        <v>85</v>
      </c>
      <c r="E25" s="13" t="s">
        <v>161</v>
      </c>
    </row>
    <row r="26" spans="1:5" x14ac:dyDescent="0.25">
      <c r="A26" s="16">
        <v>4.3</v>
      </c>
      <c r="B26" s="17" t="s">
        <v>152</v>
      </c>
      <c r="D26" s="4" t="s">
        <v>86</v>
      </c>
      <c r="E26" s="13" t="s">
        <v>87</v>
      </c>
    </row>
    <row r="27" spans="1:5" x14ac:dyDescent="0.25">
      <c r="D27" s="4" t="s">
        <v>88</v>
      </c>
      <c r="E27" s="13" t="s">
        <v>89</v>
      </c>
    </row>
    <row r="28" spans="1:5" x14ac:dyDescent="0.25">
      <c r="D28" s="4" t="s">
        <v>90</v>
      </c>
      <c r="E28" s="13" t="s">
        <v>162</v>
      </c>
    </row>
    <row r="29" spans="1:5" x14ac:dyDescent="0.25">
      <c r="D29" s="4" t="s">
        <v>92</v>
      </c>
      <c r="E29" s="13" t="s">
        <v>163</v>
      </c>
    </row>
    <row r="30" spans="1:5" x14ac:dyDescent="0.25">
      <c r="D30" s="4" t="s">
        <v>94</v>
      </c>
      <c r="E30" s="13" t="s">
        <v>164</v>
      </c>
    </row>
    <row r="31" spans="1:5" x14ac:dyDescent="0.25">
      <c r="D31" s="4" t="s">
        <v>96</v>
      </c>
      <c r="E31" s="13" t="s">
        <v>165</v>
      </c>
    </row>
    <row r="32" spans="1:5" x14ac:dyDescent="0.25">
      <c r="D32" s="4" t="s">
        <v>98</v>
      </c>
      <c r="E32" s="13" t="s">
        <v>99</v>
      </c>
    </row>
    <row r="33" spans="1:5" ht="30" x14ac:dyDescent="0.25">
      <c r="A33"/>
      <c r="B33"/>
      <c r="D33" s="4" t="s">
        <v>100</v>
      </c>
      <c r="E33" s="13" t="s">
        <v>166</v>
      </c>
    </row>
    <row r="34" spans="1:5" x14ac:dyDescent="0.25">
      <c r="A34"/>
      <c r="B34"/>
      <c r="D34" s="4" t="s">
        <v>101</v>
      </c>
      <c r="E34" s="13" t="s">
        <v>102</v>
      </c>
    </row>
    <row r="35" spans="1:5" ht="30" x14ac:dyDescent="0.25">
      <c r="A35"/>
      <c r="B35"/>
      <c r="D35" s="4" t="s">
        <v>103</v>
      </c>
      <c r="E35" s="13" t="s">
        <v>104</v>
      </c>
    </row>
    <row r="36" spans="1:5" x14ac:dyDescent="0.25">
      <c r="A36"/>
      <c r="B36"/>
      <c r="D36" s="4" t="s">
        <v>105</v>
      </c>
      <c r="E36" s="13" t="s">
        <v>106</v>
      </c>
    </row>
    <row r="37" spans="1:5" x14ac:dyDescent="0.25">
      <c r="A37"/>
      <c r="B37"/>
      <c r="D37" s="4" t="s">
        <v>107</v>
      </c>
      <c r="E37" s="13" t="s">
        <v>108</v>
      </c>
    </row>
    <row r="38" spans="1:5" ht="15" customHeight="1" x14ac:dyDescent="0.25">
      <c r="A38"/>
      <c r="B38"/>
      <c r="D38" s="4" t="s">
        <v>109</v>
      </c>
      <c r="E38" s="13" t="s">
        <v>167</v>
      </c>
    </row>
    <row r="39" spans="1:5" ht="30" x14ac:dyDescent="0.25">
      <c r="A39"/>
      <c r="B39"/>
      <c r="D39" s="4" t="s">
        <v>110</v>
      </c>
      <c r="E39" s="13" t="s">
        <v>168</v>
      </c>
    </row>
    <row r="40" spans="1:5" x14ac:dyDescent="0.25">
      <c r="A40"/>
      <c r="B40"/>
      <c r="D40" s="4" t="s">
        <v>111</v>
      </c>
      <c r="E40" s="13" t="s">
        <v>169</v>
      </c>
    </row>
    <row r="41" spans="1:5" x14ac:dyDescent="0.25">
      <c r="A41"/>
      <c r="B41"/>
      <c r="D41" s="4" t="s">
        <v>112</v>
      </c>
      <c r="E41" s="13" t="s">
        <v>170</v>
      </c>
    </row>
    <row r="42" spans="1:5" x14ac:dyDescent="0.25">
      <c r="A42"/>
      <c r="B42"/>
      <c r="D42" s="4" t="s">
        <v>113</v>
      </c>
      <c r="E42" s="13" t="s">
        <v>114</v>
      </c>
    </row>
    <row r="43" spans="1:5" ht="15" customHeight="1" x14ac:dyDescent="0.25">
      <c r="A43"/>
      <c r="B43"/>
      <c r="D43" s="4" t="s">
        <v>115</v>
      </c>
      <c r="E43" s="13" t="s">
        <v>116</v>
      </c>
    </row>
    <row r="44" spans="1:5" x14ac:dyDescent="0.25">
      <c r="A44"/>
      <c r="B44"/>
      <c r="D44" s="4" t="s">
        <v>117</v>
      </c>
      <c r="E44" s="13" t="s">
        <v>118</v>
      </c>
    </row>
    <row r="45" spans="1:5" x14ac:dyDescent="0.25">
      <c r="A45"/>
      <c r="B45"/>
      <c r="D45" s="4" t="s">
        <v>119</v>
      </c>
      <c r="E45" s="13" t="s">
        <v>120</v>
      </c>
    </row>
    <row r="46" spans="1:5" ht="30" x14ac:dyDescent="0.25">
      <c r="A46"/>
      <c r="B46"/>
      <c r="D46" s="4" t="s">
        <v>121</v>
      </c>
      <c r="E46" s="13" t="s">
        <v>171</v>
      </c>
    </row>
    <row r="47" spans="1:5" x14ac:dyDescent="0.25">
      <c r="A47"/>
      <c r="B47"/>
      <c r="D47" s="4" t="s">
        <v>122</v>
      </c>
      <c r="E47" s="13" t="s">
        <v>123</v>
      </c>
    </row>
    <row r="48" spans="1:5" ht="30" x14ac:dyDescent="0.25">
      <c r="A48"/>
      <c r="B48"/>
      <c r="D48" s="4" t="s">
        <v>124</v>
      </c>
      <c r="E48" s="13" t="s">
        <v>125</v>
      </c>
    </row>
    <row r="49" spans="1:5" x14ac:dyDescent="0.25">
      <c r="A49"/>
      <c r="B49"/>
      <c r="D49" s="4" t="s">
        <v>126</v>
      </c>
      <c r="E49" s="13" t="s">
        <v>172</v>
      </c>
    </row>
    <row r="50" spans="1:5" x14ac:dyDescent="0.25">
      <c r="A50"/>
      <c r="B50"/>
      <c r="D50" s="4" t="s">
        <v>127</v>
      </c>
      <c r="E50" s="13" t="s">
        <v>128</v>
      </c>
    </row>
    <row r="51" spans="1:5" ht="30" x14ac:dyDescent="0.25">
      <c r="A51"/>
      <c r="B51"/>
      <c r="D51" s="4" t="s">
        <v>129</v>
      </c>
      <c r="E51" s="13" t="s">
        <v>173</v>
      </c>
    </row>
    <row r="52" spans="1:5" x14ac:dyDescent="0.25">
      <c r="A52"/>
      <c r="B52"/>
      <c r="D52" s="4" t="s">
        <v>130</v>
      </c>
      <c r="E52" s="13" t="s">
        <v>131</v>
      </c>
    </row>
    <row r="53" spans="1:5" ht="15" customHeight="1" x14ac:dyDescent="0.25">
      <c r="A53"/>
      <c r="B53"/>
      <c r="D53" s="4" t="s">
        <v>132</v>
      </c>
      <c r="E53" s="13" t="s">
        <v>133</v>
      </c>
    </row>
    <row r="54" spans="1:5" ht="30" x14ac:dyDescent="0.25">
      <c r="A54"/>
      <c r="B54"/>
      <c r="D54" s="4" t="s">
        <v>134</v>
      </c>
      <c r="E54" s="13" t="s">
        <v>135</v>
      </c>
    </row>
    <row r="55" spans="1:5" ht="30" x14ac:dyDescent="0.25">
      <c r="A55"/>
      <c r="B55"/>
      <c r="D55" s="4" t="s">
        <v>136</v>
      </c>
      <c r="E55" s="13" t="s">
        <v>137</v>
      </c>
    </row>
    <row r="56" spans="1:5" ht="30" x14ac:dyDescent="0.25">
      <c r="A56"/>
      <c r="B56"/>
      <c r="D56" s="4" t="s">
        <v>138</v>
      </c>
      <c r="E56" s="13" t="s">
        <v>139</v>
      </c>
    </row>
    <row r="57" spans="1:5" x14ac:dyDescent="0.25">
      <c r="A57"/>
      <c r="B57"/>
      <c r="D57" s="4" t="s">
        <v>140</v>
      </c>
      <c r="E57" s="13" t="s">
        <v>174</v>
      </c>
    </row>
    <row r="58" spans="1:5" x14ac:dyDescent="0.25">
      <c r="A58"/>
      <c r="B58"/>
      <c r="D58" s="4" t="s">
        <v>141</v>
      </c>
      <c r="E58" s="13" t="s">
        <v>142</v>
      </c>
    </row>
    <row r="59" spans="1:5" x14ac:dyDescent="0.25">
      <c r="A59"/>
      <c r="B59"/>
      <c r="D59" s="4" t="s">
        <v>143</v>
      </c>
      <c r="E59" s="13" t="s">
        <v>144</v>
      </c>
    </row>
    <row r="60" spans="1:5" x14ac:dyDescent="0.25">
      <c r="A60"/>
      <c r="B60"/>
      <c r="D60" s="4" t="s">
        <v>145</v>
      </c>
      <c r="E60" s="13" t="s">
        <v>175</v>
      </c>
    </row>
    <row r="61" spans="1:5" x14ac:dyDescent="0.25">
      <c r="A61"/>
      <c r="B61"/>
      <c r="D61" s="4" t="s">
        <v>146</v>
      </c>
      <c r="E61" s="13" t="s">
        <v>176</v>
      </c>
    </row>
    <row r="62" spans="1:5" x14ac:dyDescent="0.25">
      <c r="A62"/>
      <c r="B62"/>
      <c r="D62" s="4" t="s">
        <v>147</v>
      </c>
      <c r="E62" s="13" t="s">
        <v>148</v>
      </c>
    </row>
    <row r="63" spans="1:5" ht="30" x14ac:dyDescent="0.25">
      <c r="A63"/>
      <c r="B63"/>
      <c r="D63" s="4" t="s">
        <v>149</v>
      </c>
      <c r="E63" s="13" t="s">
        <v>177</v>
      </c>
    </row>
    <row r="64" spans="1:5" x14ac:dyDescent="0.25">
      <c r="A64"/>
      <c r="B64"/>
      <c r="D64" s="4" t="s">
        <v>150</v>
      </c>
      <c r="E64" s="13" t="s">
        <v>151</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Formulario</vt:lpstr>
      <vt:lpstr>Historial de Cambios</vt:lpstr>
      <vt:lpstr>Validacion datos</vt:lpstr>
      <vt:lpstr>Formulario!Print_Area</vt:lpstr>
      <vt:lpstr>'Historial de Cambios'!Print_Area</vt:lpstr>
      <vt:lpstr>Formulario!Print_Titles</vt:lpstr>
      <vt:lpstr>'Historial de Cambios'!Print_Titles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Johanny Salcedo de los Santos</cp:lastModifiedBy>
  <cp:lastPrinted>2024-10-14T16:33:57Z</cp:lastPrinted>
  <dcterms:created xsi:type="dcterms:W3CDTF">2018-02-28T12:31:13Z</dcterms:created>
  <dcterms:modified xsi:type="dcterms:W3CDTF">2025-04-15T16:29:40Z</dcterms:modified>
</cp:coreProperties>
</file>