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infiniti\DIRECCION PLANIFICACION Y DESARROLLO\DPTO PYD\DIVISION DE PLANIFICACION\DIGEPRES\Informe Trimestral\2023\"/>
    </mc:Choice>
  </mc:AlternateContent>
  <xr:revisionPtr revIDLastSave="0" documentId="13_ncr:1_{9292FBE3-4C2A-4E09-AD13-370D0045C759}" xr6:coauthVersionLast="45" xr6:coauthVersionMax="45" xr10:uidLastSave="{00000000-0000-0000-0000-000000000000}"/>
  <workbookProtection workbookAlgorithmName="SHA-512" workbookHashValue="zt7EKVNUIpwR5SQWxjuFZ4J1vHnE7nHYJ/UG98vu9nS7lcp3RV37yM41B3031s3uLITKK6jUpwnv7miZfVSn8A==" workbookSaltValue="TgotRtWePIGywBPdp3scjA==" workbookSpinCount="100000" lockStructure="1"/>
  <bookViews>
    <workbookView xWindow="-120" yWindow="-120" windowWidth="29040" windowHeight="15840" xr2:uid="{00000000-000D-0000-FFFF-FFFF00000000}"/>
  </bookViews>
  <sheets>
    <sheet name="Formulario" sheetId="2" r:id="rId1"/>
    <sheet name="Historial de Cambios" sheetId="3" state="hidden" r:id="rId2"/>
    <sheet name="Validacion datos" sheetId="4" state="hidden" r:id="rId3"/>
  </sheets>
  <definedNames>
    <definedName name="_xlnm.Print_Area" localSheetId="0">Formulario!$A$1:$H$68</definedName>
    <definedName name="_xlnm.Print_Area" localSheetId="1">'Historial de Cambios'!$A$1:$F$43</definedName>
    <definedName name="_xlnm.Print_Titles" localSheetId="0">Formulario!$1:$6</definedName>
    <definedName name="_xlnm.Print_Titles" localSheetId="1">'Historial de Cambios'!$1:$7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2" l="1"/>
  <c r="G45" i="2"/>
  <c r="G44" i="2"/>
  <c r="G43" i="2" l="1"/>
  <c r="H44" i="2" l="1"/>
  <c r="H43" i="2" l="1"/>
  <c r="G37" i="2" l="1"/>
  <c r="C22" i="2"/>
  <c r="B18" i="2"/>
  <c r="C18" i="2" s="1"/>
  <c r="B20" i="2"/>
  <c r="C20" i="2" s="1"/>
</calcChain>
</file>

<file path=xl/sharedStrings.xml><?xml version="1.0" encoding="utf-8"?>
<sst xmlns="http://schemas.openxmlformats.org/spreadsheetml/2006/main" count="236" uniqueCount="224">
  <si>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</si>
  <si>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</si>
  <si>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</si>
  <si>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</si>
  <si>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</si>
  <si>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</si>
  <si>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</si>
  <si>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</si>
  <si>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</si>
  <si>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</si>
  <si>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</si>
  <si>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</si>
  <si>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</si>
  <si>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</si>
  <si>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</si>
  <si>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</si>
  <si>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</si>
  <si>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Ejecución Física Trimestral 
(C)</t>
  </si>
  <si>
    <t>Ejecución Financiera Trimestral
 (D)</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</si>
  <si>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</si>
  <si>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</si>
  <si>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</si>
  <si>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</si>
  <si>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</si>
  <si>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</si>
  <si>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</si>
  <si>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</si>
  <si>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</si>
  <si>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</si>
  <si>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</si>
  <si>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</si>
  <si>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</si>
  <si>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</si>
  <si>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</si>
  <si>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</si>
  <si>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</si>
  <si>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</si>
  <si>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</si>
  <si>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</si>
  <si>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</si>
  <si>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</si>
  <si>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</si>
  <si>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</si>
  <si>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</si>
  <si>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</si>
  <si>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</si>
  <si>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</si>
  <si>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</si>
  <si>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</si>
  <si>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</si>
  <si>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</si>
  <si>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</si>
  <si>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</si>
  <si>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</si>
  <si>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</si>
  <si>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</si>
  <si>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</si>
  <si>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</si>
  <si>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</si>
  <si>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</si>
  <si>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</si>
  <si>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</si>
  <si>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</si>
  <si>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</si>
  <si>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</si>
  <si>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</si>
  <si>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</si>
  <si>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</si>
  <si>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</si>
  <si>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</si>
  <si>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</si>
  <si>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</si>
  <si>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</si>
  <si>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</si>
  <si>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</si>
  <si>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</si>
  <si>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</si>
  <si>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</si>
  <si>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</si>
  <si>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</si>
  <si>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</si>
  <si>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</si>
  <si>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</si>
  <si>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</si>
  <si>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</si>
  <si>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</si>
  <si>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</si>
  <si>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</si>
  <si>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</si>
  <si>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</si>
  <si>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</si>
  <si>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</si>
  <si>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</si>
  <si>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</si>
  <si>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</si>
  <si>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</si>
  <si>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</si>
  <si>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</si>
  <si>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</si>
  <si>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</si>
  <si>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</si>
  <si>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</si>
  <si>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</si>
  <si>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</si>
  <si>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</si>
  <si>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</si>
  <si>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</si>
  <si>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</si>
  <si>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</si>
  <si>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</si>
  <si>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</si>
  <si>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</si>
  <si>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</si>
  <si>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</si>
  <si>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</si>
  <si>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</si>
  <si>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</si>
  <si>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</si>
  <si>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</si>
  <si>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</si>
  <si>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</si>
  <si>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</si>
  <si>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</si>
  <si>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</si>
  <si>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</si>
  <si>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</si>
  <si>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</si>
  <si>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</si>
  <si>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</si>
  <si>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</si>
  <si>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</si>
  <si>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</si>
  <si>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</si>
  <si>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</si>
  <si>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</si>
  <si>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</si>
  <si>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</si>
  <si>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</si>
  <si>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</si>
  <si>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</si>
  <si>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</si>
  <si>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</si>
  <si>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</si>
  <si>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</si>
  <si>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</si>
  <si>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</si>
  <si>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</si>
  <si>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</si>
  <si>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</si>
  <si>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</si>
  <si>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</si>
  <si>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</si>
  <si>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</si>
  <si>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</si>
  <si>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</si>
  <si>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</si>
  <si>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</si>
  <si>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</si>
  <si>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</si>
  <si>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</si>
  <si>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</si>
  <si>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</si>
  <si>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</si>
  <si>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</si>
  <si>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</si>
  <si>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</si>
  <si>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</si>
  <si>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</si>
  <si>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</si>
  <si>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</si>
  <si>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</si>
  <si>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</si>
  <si>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</si>
  <si>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</si>
  <si>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</si>
  <si>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</si>
  <si>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</si>
  <si>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</si>
  <si>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</si>
  <si>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</si>
  <si>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</si>
  <si>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</si>
  <si>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</si>
  <si>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</si>
  <si>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</si>
  <si>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</si>
  <si>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</si>
  <si>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</si>
  <si>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</si>
  <si>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</si>
  <si>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</si>
  <si>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</si>
  <si>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</si>
  <si>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</si>
  <si>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</si>
  <si>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</si>
  <si>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</si>
  <si>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Lineamientos para la Ejecución Presupuestaria 2019 de las Empresas Públicas no Financieras e Instituciones Públicas Financieras</t>
  </si>
  <si>
    <t>Patria Sención
Encargada Dpto. Empresas Públicas Financieras
Manuel de Jesús
Encargado Dpto. Empresas Públicas No Financieras</t>
  </si>
  <si>
    <t>César De la Cruz
Encargado Dpto. Evaluación del Gasto</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</si>
  <si>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</si>
  <si>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</si>
  <si>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2.2.3.1 Fortalecer las regulaciones, mecanismos y acciones que garanticen la   afiliación y una eficaz fiscalización del pago al SDSS por parte de empleadores  públicos y privados, a fin de garantizar la oportuna y adecuada provisión de los beneficios a la población afiliada, así como la sostenibilidad financiera del Sistema.</t>
  </si>
  <si>
    <t>Contribuir al desarrollo continuo del SDSS y la universalidad, registro oportuno de empleadores, y servicios con altos criterios de innovación, buenas prácticas gubernamentales y estándares de calidad que garanticen la credibilidad institucional.</t>
  </si>
  <si>
    <t xml:space="preserve"> Todo ciudadano dominicano y extranjeros residentes que cumpla con los requitos de la ley 87-01.</t>
  </si>
  <si>
    <t>Cantidad de auditorías a empleadores y unidades receptoras de fondos</t>
  </si>
  <si>
    <t>Indice de disponibilidad del SUIR para la gestión eficiente de los servicios al empleador y partes interesadas</t>
  </si>
  <si>
    <t>Indice de Recaudación de los aportes a la seguridad social</t>
  </si>
  <si>
    <t xml:space="preserve">7333-Fiscalización de registro del Sistema único de información y recaudo  </t>
  </si>
  <si>
    <t>7334-Sistema único de información y recaudo con disponibilidad 24/7</t>
  </si>
  <si>
    <t>7335-Estado dominicano con gestión de los aportes del Sistema Dominicano de  Seguridad Social</t>
  </si>
  <si>
    <t>5211-TESORERIA DE LA SEGURIDAD SOCIAL</t>
  </si>
  <si>
    <t>7335- Estado dominicano con gestión de los aportes del Sistema de la Seguridad Social</t>
  </si>
  <si>
    <t>11 - Gestión de la tesorería del Sistema Dominicano de Seguridad Social</t>
  </si>
  <si>
    <t>Nivel de  disponibilidad y eficiencia del SUIR para la gestión de validación de los datos registrados por los empleadores y unidades receptoras de fondos</t>
  </si>
  <si>
    <t xml:space="preserve">Porcentaje de cumplimiento oportuno de los aportes al SDSS para la recaudación </t>
  </si>
  <si>
    <t xml:space="preserve">Eficiencia en el tiempo de respuesta en el proceso de auditoria no mayor a 30 días, en el cual se revisan y validan las documentaciones que los empleadores suministran con el fin de esclarecer las inconsistencias. </t>
  </si>
  <si>
    <t>1. Continuar con los procesos de automatización de la gestión para disminuir los errores.
2- Nos comprometemos a seguir actualizando los procedimientos institucionales para ajustarlo a las nuevas responsabilidades que como institución autónoma hemos adquirido, que reflejen la gestión operativas enmarcadas en cumplimiento de dichas funciones.
3- Redefinir la producción física conforme al nuevo marco legal y la forma de medición acorde a la información disponible y los procesos de ejecución fisicos-financieros.</t>
  </si>
  <si>
    <t>Se gestionó el 100% de la cartera programada para este primer trimestre.</t>
  </si>
  <si>
    <t>Se logró realizar un total de 1,145  auditorias para una efectividad de un 100% a los empleadores con los fines de identificar y validar el cumplimiento de dichos empleadores de cara a las obligaciones de la seguridad social, de manera que se garanticen la cobertura oportuna y acorde a sus derechos a dichos trabajadores al SDSS.</t>
  </si>
  <si>
    <t>Obtuvimos un resultado de un 99.61% en cuanto a la disponibilidad del SUIR logrando una ejecución del 100% con respecto a lo programado.  Las salidas que tuvimos fueron programadas para corridas de procesos de facturación y recargos, estas son realizadas en horario nocturno y fuera de la jornada laboral por esta razón no se afectaron los servicios.</t>
  </si>
  <si>
    <t>El desvío de la meta física que presenta el periodo de 569 auditorías por encima de lo programado se debe al incremento en las solicitudes de alta por parte de los empleadores (esto no depende de la TSS), debido a la aplicación de la Resolución 003-2020, que ordena el darle de baja en el SUIR a los empleadores morosos que tengan deudas por más de seis (6) meses, estas bajas son realizadas de manera mensual. Además, alineados a nuestras funciones de garantizar la sostenibilidad financiera del sistema, bajo el eje de Fortalecimiento Institucional, Surgió un nuevo criterio de fiscalización: Suspensión de empleadores, basados en nuestra función de abordar la reducción de los índices de omisión y evasión, esto representó en el mes de junio de 2023 más de 80 casos y Una mejor distribución de las visitas de inspección.
El desvío financiero de -5.65% se debe a contrataciones planificadas no ejecutadas en el periodo, actualmente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</si>
  <si>
    <t>Este producto no presenta desvío físico significativo.
El desvío financiero -14.15% se debe a contrataciones planificadas no ejecutadas en el periodo, actualmente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</si>
  <si>
    <t>El desvío Fisico que presenta este producto de 5% por encima de lo programado se debe a la gestión del 100% de la cartera planificada , acuerdos de pagos realizados y la gestión de las fiscalizaciones que impacta de manera directa el recaudo.
El desvío financiero de -17.10 se debe a contrataciones planificadas no ejecutadas en el periodo, actualmente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</si>
</sst>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_(* #,##0_);_(* \(#,##0\);_(* &quot;-&quot;??_);_(@_)"/>
    <numFmt numFmtId="169" formatCode="0.000000000000%"/>
  </numFmts>
  <fonts count="29" x14ac:knownFonts="1">
    <font>
      <sz val="11"/>
      <color rgb="FF000000"/>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sz val="8"/>
      <color theme="1"/>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1"/>
      <name val="Calibri"/>
      <family val="2"/>
      <scheme val="minor"/>
    </font>
    <font>
      <sz val="11"/>
      <color rgb="FFFF0000"/>
      <name val="Calibri"/>
      <family val="2"/>
    </font>
    <font>
      <sz val="9"/>
      <color theme="1"/>
      <name val="Calibri"/>
      <family val="2"/>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s>
  <borders count="4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cellStyleXfs>
  <cellXfs count="128">
    <xf numFmtId="0" fontId="0" fillId="0" borderId="0" xfId="0"/>
    <xf numFmtId="0" fontId="0" fillId="0" borderId="0" xfId="0" applyProtection="1">
      <protection locked="0"/>
    </xf>
    <xf numFmtId="0" fontId="10" fillId="2" borderId="9" xfId="0" applyFont="1" applyFill="1" applyBorder="1" applyAlignment="1">
      <alignment horizontal="center" vertical="center" wrapText="1"/>
    </xf>
    <xf numFmtId="0" fontId="14" fillId="0" borderId="15" xfId="0" applyFont="1" applyBorder="1" applyAlignment="1" applyProtection="1">
      <alignment horizontal="center" vertical="center" wrapText="1"/>
      <protection locked="0"/>
    </xf>
    <xf numFmtId="0" fontId="1" fillId="0" borderId="0" xfId="3"/>
    <xf numFmtId="0" fontId="18" fillId="4" borderId="19" xfId="3" applyFont="1" applyFill="1" applyBorder="1" applyAlignment="1">
      <alignment horizontal="center" vertical="center"/>
    </xf>
    <xf numFmtId="0" fontId="18" fillId="4" borderId="20" xfId="3" applyFont="1" applyFill="1" applyBorder="1" applyAlignment="1">
      <alignment horizontal="center" vertical="center"/>
    </xf>
    <xf numFmtId="0" fontId="19" fillId="0" borderId="21" xfId="3" applyFont="1" applyBorder="1" applyAlignment="1">
      <alignment horizontal="center" vertical="center"/>
    </xf>
    <xf numFmtId="49" fontId="19" fillId="0" borderId="22" xfId="3" applyNumberFormat="1" applyFont="1" applyBorder="1" applyAlignment="1">
      <alignment horizontal="center" vertical="center"/>
    </xf>
    <xf numFmtId="0" fontId="19" fillId="0" borderId="22" xfId="3" applyFont="1" applyBorder="1" applyAlignment="1">
      <alignment horizontal="center" vertical="center"/>
    </xf>
    <xf numFmtId="0" fontId="20" fillId="0" borderId="22" xfId="3" applyFont="1" applyBorder="1" applyAlignment="1">
      <alignment horizontal="center" vertical="center"/>
    </xf>
    <xf numFmtId="0" fontId="21" fillId="0" borderId="22" xfId="3" applyFont="1" applyBorder="1" applyAlignment="1">
      <alignment horizontal="center" vertical="center" wrapText="1"/>
    </xf>
    <xf numFmtId="0" fontId="7" fillId="0" borderId="0" xfId="3" applyFont="1"/>
    <xf numFmtId="0" fontId="1" fillId="0" borderId="0" xfId="3" applyAlignment="1">
      <alignment vertical="center" wrapText="1"/>
    </xf>
    <xf numFmtId="0" fontId="1" fillId="0" borderId="23" xfId="3" applyBorder="1"/>
    <xf numFmtId="0" fontId="7" fillId="0" borderId="23" xfId="3" applyFont="1" applyBorder="1" applyAlignment="1">
      <alignment vertical="center" wrapText="1"/>
    </xf>
    <xf numFmtId="0" fontId="1" fillId="0" borderId="23" xfId="3" applyBorder="1" applyAlignment="1">
      <alignment horizontal="center" vertical="center"/>
    </xf>
    <xf numFmtId="0" fontId="1" fillId="0" borderId="23" xfId="3" applyBorder="1" applyAlignment="1">
      <alignment vertical="center" wrapText="1"/>
    </xf>
    <xf numFmtId="0" fontId="7" fillId="0" borderId="23" xfId="3" applyFont="1" applyBorder="1"/>
    <xf numFmtId="0" fontId="15" fillId="0" borderId="1" xfId="0" applyFont="1" applyBorder="1" applyAlignment="1">
      <alignment vertical="center"/>
    </xf>
    <xf numFmtId="0" fontId="0" fillId="0" borderId="1" xfId="0" applyBorder="1" applyProtection="1">
      <protection locked="0"/>
    </xf>
    <xf numFmtId="0" fontId="0" fillId="0" borderId="2" xfId="0" applyBorder="1" applyProtection="1">
      <protection locked="0"/>
    </xf>
    <xf numFmtId="0" fontId="0" fillId="0" borderId="1" xfId="0" applyBorder="1"/>
    <xf numFmtId="0" fontId="15" fillId="0" borderId="1" xfId="0" applyFont="1" applyBorder="1" applyAlignment="1">
      <alignment vertical="center" wrapText="1"/>
    </xf>
    <xf numFmtId="167" fontId="11" fillId="0" borderId="13" xfId="0" applyNumberFormat="1" applyFont="1" applyBorder="1" applyAlignment="1">
      <alignment horizontal="center" vertical="center" wrapText="1"/>
    </xf>
    <xf numFmtId="0" fontId="0" fillId="0" borderId="2" xfId="0" applyBorder="1"/>
    <xf numFmtId="0" fontId="19" fillId="0" borderId="23" xfId="0" applyFont="1" applyBorder="1" applyAlignment="1" applyProtection="1">
      <alignment vertical="top" wrapText="1"/>
      <protection locked="0"/>
    </xf>
    <xf numFmtId="165" fontId="19" fillId="0" borderId="23" xfId="0" applyNumberFormat="1" applyFont="1" applyBorder="1" applyAlignment="1" applyProtection="1">
      <alignment horizontal="center" vertical="center" wrapText="1" readingOrder="1"/>
      <protection locked="0"/>
    </xf>
    <xf numFmtId="164" fontId="19" fillId="0" borderId="23" xfId="0" applyNumberFormat="1" applyFont="1" applyBorder="1" applyAlignment="1" applyProtection="1">
      <alignment horizontal="center" vertical="center" wrapText="1" readingOrder="1"/>
      <protection locked="0"/>
    </xf>
    <xf numFmtId="0" fontId="14" fillId="6" borderId="15" xfId="0" applyFont="1" applyFill="1" applyBorder="1" applyAlignment="1">
      <alignment horizontal="center" wrapText="1"/>
    </xf>
    <xf numFmtId="0" fontId="14" fillId="6" borderId="15" xfId="0" applyFont="1" applyFill="1" applyBorder="1" applyAlignment="1">
      <alignment horizontal="center" vertical="center"/>
    </xf>
    <xf numFmtId="0" fontId="10" fillId="2" borderId="28" xfId="0" applyFont="1" applyFill="1" applyBorder="1" applyAlignment="1">
      <alignment horizontal="center" vertical="center" wrapText="1"/>
    </xf>
    <xf numFmtId="0" fontId="11" fillId="0" borderId="29" xfId="0" applyFont="1" applyBorder="1" applyAlignment="1">
      <alignment horizontal="center" vertical="center" wrapText="1"/>
    </xf>
    <xf numFmtId="0" fontId="8" fillId="0" borderId="30"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5" fillId="7" borderId="36" xfId="0" applyFont="1" applyFill="1" applyBorder="1" applyAlignment="1">
      <alignment horizontal="center" vertical="center" wrapText="1" readingOrder="1"/>
    </xf>
    <xf numFmtId="0" fontId="5" fillId="7" borderId="37" xfId="0" applyFont="1" applyFill="1" applyBorder="1" applyAlignment="1">
      <alignment horizontal="center" vertical="center" wrapText="1" readingOrder="1"/>
    </xf>
    <xf numFmtId="0" fontId="5" fillId="7" borderId="38" xfId="0" applyFont="1" applyFill="1" applyBorder="1" applyAlignment="1">
      <alignment horizontal="center" vertical="center" wrapText="1" readingOrder="1"/>
    </xf>
    <xf numFmtId="0" fontId="19" fillId="0" borderId="40" xfId="0" applyFont="1" applyBorder="1" applyAlignment="1" applyProtection="1">
      <alignment vertical="top" wrapText="1"/>
      <protection locked="0"/>
    </xf>
    <xf numFmtId="165" fontId="19" fillId="0" borderId="40" xfId="0" applyNumberFormat="1" applyFont="1" applyBorder="1" applyAlignment="1" applyProtection="1">
      <alignment horizontal="center" vertical="center" wrapText="1" readingOrder="1"/>
      <protection locked="0"/>
    </xf>
    <xf numFmtId="164" fontId="19" fillId="0" borderId="40" xfId="0" applyNumberFormat="1" applyFont="1" applyBorder="1" applyAlignment="1" applyProtection="1">
      <alignment horizontal="center" vertical="center" wrapText="1" readingOrder="1"/>
      <protection locked="0"/>
    </xf>
    <xf numFmtId="10" fontId="19" fillId="8" borderId="23" xfId="2" applyNumberFormat="1" applyFont="1" applyFill="1" applyBorder="1" applyAlignment="1" applyProtection="1">
      <alignment horizontal="center" vertical="center" wrapText="1" readingOrder="1"/>
      <protection locked="0"/>
    </xf>
    <xf numFmtId="166" fontId="19" fillId="8" borderId="35" xfId="0" applyNumberFormat="1" applyFont="1" applyFill="1" applyBorder="1" applyAlignment="1" applyProtection="1">
      <alignment horizontal="center" vertical="center" wrapText="1" readingOrder="1"/>
      <protection locked="0"/>
    </xf>
    <xf numFmtId="0" fontId="2" fillId="0" borderId="0" xfId="0" applyFont="1" applyProtection="1">
      <protection locked="0"/>
    </xf>
    <xf numFmtId="0" fontId="15" fillId="0" borderId="1"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9" fontId="2" fillId="0" borderId="0" xfId="2" applyFont="1" applyFill="1" applyBorder="1" applyProtection="1">
      <protection locked="0"/>
    </xf>
    <xf numFmtId="0" fontId="27" fillId="0" borderId="0" xfId="0" applyFont="1" applyProtection="1">
      <protection locked="0"/>
    </xf>
    <xf numFmtId="0" fontId="27" fillId="0" borderId="0" xfId="0" applyFont="1" applyAlignment="1" applyProtection="1">
      <alignment vertical="center"/>
      <protection locked="0"/>
    </xf>
    <xf numFmtId="9" fontId="27" fillId="0" borderId="0" xfId="0" applyNumberFormat="1" applyFont="1" applyProtection="1">
      <protection locked="0"/>
    </xf>
    <xf numFmtId="0" fontId="27" fillId="0" borderId="0" xfId="0" applyFont="1" applyAlignment="1" applyProtection="1">
      <alignment vertical="center" wrapText="1"/>
      <protection locked="0"/>
    </xf>
    <xf numFmtId="4" fontId="2" fillId="0" borderId="0" xfId="0" applyNumberFormat="1" applyFont="1" applyProtection="1">
      <protection locked="0"/>
    </xf>
    <xf numFmtId="9" fontId="2" fillId="0" borderId="0" xfId="2" applyFont="1" applyFill="1" applyBorder="1" applyAlignment="1" applyProtection="1">
      <alignment horizontal="center"/>
      <protection locked="0"/>
    </xf>
    <xf numFmtId="43" fontId="2" fillId="0" borderId="0" xfId="1" applyFont="1" applyFill="1" applyBorder="1" applyProtection="1">
      <protection locked="0"/>
    </xf>
    <xf numFmtId="168" fontId="2" fillId="0" borderId="0" xfId="1" applyNumberFormat="1" applyFont="1" applyFill="1" applyBorder="1" applyProtection="1">
      <protection locked="0"/>
    </xf>
    <xf numFmtId="168" fontId="2" fillId="0" borderId="0" xfId="0" applyNumberFormat="1" applyFont="1" applyProtection="1">
      <protection locked="0"/>
    </xf>
    <xf numFmtId="4" fontId="25" fillId="0" borderId="0" xfId="0" applyNumberFormat="1" applyFont="1" applyProtection="1">
      <protection locked="0"/>
    </xf>
    <xf numFmtId="3" fontId="2" fillId="0" borderId="0" xfId="0" applyNumberFormat="1" applyFont="1" applyProtection="1">
      <protection locked="0"/>
    </xf>
    <xf numFmtId="165" fontId="28" fillId="0" borderId="23" xfId="0" applyNumberFormat="1" applyFont="1" applyBorder="1" applyAlignment="1" applyProtection="1">
      <alignment horizontal="center" vertical="center" wrapText="1"/>
      <protection locked="0"/>
    </xf>
    <xf numFmtId="165" fontId="19" fillId="0" borderId="40" xfId="0" applyNumberFormat="1" applyFont="1" applyBorder="1" applyAlignment="1" applyProtection="1">
      <alignment horizontal="center" vertical="center" wrapText="1"/>
      <protection locked="0"/>
    </xf>
    <xf numFmtId="9" fontId="2" fillId="0" borderId="0" xfId="2" applyFont="1" applyProtection="1">
      <protection locked="0"/>
    </xf>
    <xf numFmtId="169" fontId="2" fillId="0" borderId="0" xfId="0" applyNumberFormat="1" applyFont="1" applyProtection="1">
      <protection locked="0"/>
    </xf>
    <xf numFmtId="43" fontId="2" fillId="0" borderId="0" xfId="1" applyFont="1" applyProtection="1">
      <protection locked="0"/>
    </xf>
    <xf numFmtId="43" fontId="2" fillId="0" borderId="0" xfId="1" applyFont="1" applyFill="1" applyBorder="1" applyAlignment="1" applyProtection="1">
      <alignment horizontal="center"/>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2" fillId="7" borderId="23" xfId="0" applyFont="1" applyFill="1" applyBorder="1" applyAlignment="1">
      <alignment horizontal="center" vertical="center" wrapText="1" readingOrder="1"/>
    </xf>
    <xf numFmtId="0" fontId="2" fillId="6" borderId="27" xfId="0" applyFont="1" applyFill="1" applyBorder="1" applyAlignment="1">
      <alignment vertical="top" wrapText="1"/>
    </xf>
    <xf numFmtId="0" fontId="26" fillId="0" borderId="0" xfId="0" applyFont="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39" fontId="2" fillId="0" borderId="26" xfId="1" applyNumberFormat="1" applyFont="1" applyFill="1" applyBorder="1" applyAlignment="1" applyProtection="1">
      <alignment horizontal="center" vertical="center" wrapText="1" readingOrder="1"/>
      <protection locked="0"/>
    </xf>
    <xf numFmtId="39" fontId="2" fillId="0" borderId="23" xfId="1" applyNumberFormat="1" applyFont="1" applyFill="1" applyBorder="1" applyAlignment="1" applyProtection="1">
      <alignment horizontal="center" vertical="center" wrapText="1" readingOrder="1"/>
      <protection locked="0"/>
    </xf>
    <xf numFmtId="10" fontId="2" fillId="8" borderId="23" xfId="2" applyNumberFormat="1" applyFont="1" applyFill="1" applyBorder="1" applyAlignment="1" applyProtection="1">
      <alignment horizontal="center" vertical="center" wrapText="1" readingOrder="1"/>
    </xf>
    <xf numFmtId="10" fontId="2" fillId="8" borderId="27" xfId="2" applyNumberFormat="1" applyFont="1" applyFill="1" applyBorder="1" applyAlignment="1" applyProtection="1">
      <alignment horizontal="center" vertical="center" wrapText="1" readingOrder="1"/>
    </xf>
    <xf numFmtId="0" fontId="25" fillId="6" borderId="35" xfId="0" applyFont="1" applyFill="1" applyBorder="1" applyAlignment="1">
      <alignment horizontal="center" vertical="center" wrapText="1" readingOrder="1"/>
    </xf>
    <xf numFmtId="0" fontId="25" fillId="6" borderId="42" xfId="0" applyFont="1" applyFill="1" applyBorder="1" applyAlignment="1">
      <alignment horizontal="center" vertical="center" wrapText="1" readingOrder="1"/>
    </xf>
    <xf numFmtId="0" fontId="25" fillId="6" borderId="34" xfId="0" applyFont="1" applyFill="1" applyBorder="1" applyAlignment="1">
      <alignment horizontal="center" vertical="center" wrapText="1" readingOrder="1"/>
    </xf>
    <xf numFmtId="0" fontId="25" fillId="6" borderId="41" xfId="0" applyFont="1" applyFill="1" applyBorder="1" applyAlignment="1">
      <alignment horizontal="center" vertical="center" wrapText="1" readingOrder="1"/>
    </xf>
    <xf numFmtId="0" fontId="12" fillId="4" borderId="1" xfId="0" applyFont="1" applyFill="1" applyBorder="1" applyAlignment="1">
      <alignment horizontal="left" vertical="center"/>
    </xf>
    <xf numFmtId="0" fontId="12" fillId="4" borderId="0" xfId="0" applyFont="1" applyFill="1" applyAlignment="1">
      <alignment horizontal="left" vertical="center"/>
    </xf>
    <xf numFmtId="0" fontId="12" fillId="4" borderId="2" xfId="0" applyFont="1" applyFill="1" applyBorder="1" applyAlignment="1">
      <alignment horizontal="left" vertical="center"/>
    </xf>
    <xf numFmtId="0" fontId="2" fillId="6" borderId="23" xfId="0" applyFont="1" applyFill="1" applyBorder="1" applyAlignment="1">
      <alignment vertical="top" wrapText="1"/>
    </xf>
    <xf numFmtId="0" fontId="13" fillId="5" borderId="1" xfId="0" applyFont="1" applyFill="1" applyBorder="1" applyAlignment="1">
      <alignment horizontal="left" vertical="center"/>
    </xf>
    <xf numFmtId="0" fontId="13" fillId="5" borderId="0" xfId="0" applyFont="1" applyFill="1" applyAlignment="1">
      <alignment horizontal="left" vertical="center"/>
    </xf>
    <xf numFmtId="0" fontId="13" fillId="5" borderId="2" xfId="0" applyFont="1" applyFill="1" applyBorder="1" applyAlignment="1">
      <alignment horizontal="left" vertical="center"/>
    </xf>
    <xf numFmtId="0" fontId="15" fillId="0" borderId="0" xfId="0" applyFont="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3" fillId="0" borderId="0" xfId="0" applyFont="1" applyAlignment="1">
      <alignment horizontal="left" vertical="center"/>
    </xf>
    <xf numFmtId="0" fontId="13" fillId="5" borderId="1"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2" xfId="0" applyFont="1" applyFill="1" applyBorder="1" applyAlignment="1">
      <alignment horizontal="left" vertical="center" wrapText="1"/>
    </xf>
    <xf numFmtId="0" fontId="14" fillId="6" borderId="14"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26" fillId="0" borderId="3"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49" fontId="14" fillId="0" borderId="0" xfId="0" quotePrefix="1" applyNumberFormat="1" applyFont="1" applyAlignment="1" applyProtection="1">
      <alignment horizontal="left" vertical="center" wrapText="1"/>
      <protection locked="0"/>
    </xf>
    <xf numFmtId="49" fontId="14" fillId="0" borderId="2" xfId="0" quotePrefix="1" applyNumberFormat="1" applyFont="1" applyBorder="1" applyAlignment="1" applyProtection="1">
      <alignment horizontal="left" vertical="center" wrapText="1"/>
      <protection locked="0"/>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24"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cellXfs>
  <cellStyles count="4">
    <cellStyle name="Comma" xfId="1" builtinId="3"/>
    <cellStyle name="Normal" xfId="0" builtinId="0"/>
    <cellStyle name="Normal 2" xfId="3" xr:uid="{00000000-0005-0000-0000-000002000000}"/>
    <cellStyle name="Percent" xfId="2" builtinId="5"/>
  </cellStyles>
  <dxfs count="13">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5" totalsRowShown="0" headerRowDxfId="12" dataDxfId="10" headerRowBorderDxfId="11" tableBorderDxfId="9" totalsRowBorderDxfId="8">
  <autoFilter ref="A42:H4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7"/>
    <tableColumn id="2" xr3:uid="{00000000-0010-0000-0000-000002000000}" name="Indicador" dataDxfId="6"/>
    <tableColumn id="3" xr3:uid="{00000000-0010-0000-0000-000003000000}" name="Metas_x000a_(A)" dataDxfId="5"/>
    <tableColumn id="4" xr3:uid="{00000000-0010-0000-0000-000004000000}" name="Monto Financiero _x000a_(B)" dataDxfId="4"/>
    <tableColumn id="5" xr3:uid="{00000000-0010-0000-0000-000005000000}" name="Ejecución Física Trimestral _x000a_(C)" dataDxfId="3"/>
    <tableColumn id="6" xr3:uid="{00000000-0010-0000-0000-000006000000}" name="Ejecución Financiera Trimestral_x000a_ (D)" dataDxfId="2"/>
    <tableColumn id="7" xr3:uid="{00000000-0010-0000-0000-000007000000}" name="Física %_x000a_ E=C/A" dataDxfId="1">
      <calculatedColumnFormula>IF(E43&gt;0,E43/C43,0)</calculatedColumnFormula>
    </tableColumn>
    <tableColumn id="8" xr3:uid="{00000000-0010-0000-0000-000008000000}" name="Financiero % _x000a_F=D/B" dataDxfId="0">
      <calculatedColumnFormula>IF(F43&gt;0,F43/D43,0)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69"/>
  <sheetViews>
    <sheetView showGridLines="0" tabSelected="1" view="pageBreakPreview" zoomScale="90" zoomScaleNormal="100" zoomScaleSheetLayoutView="90" workbookViewId="0">
      <selection activeCell="F69" sqref="F69"/>
    </sheetView>
  </sheetViews>
  <sheetFormatPr defaultColWidth="11.42578125" defaultRowHeight="15" x14ac:dyDescent="0.25"/>
  <cols>
    <col min="1" max="1" width="23" style="44" customWidth="1"/>
    <col min="2" max="8" width="12.7109375" style="44" customWidth="1"/>
    <col min="9" max="9" width="16.28515625" style="44" customWidth="1"/>
    <col min="10" max="10" width="14.28515625" style="44" bestFit="1" customWidth="1"/>
    <col min="11" max="11" width="16" style="44" customWidth="1"/>
    <col min="12" max="12" width="12.7109375" style="44" bestFit="1" customWidth="1"/>
    <col min="13" max="13" width="19.42578125" style="44" bestFit="1" customWidth="1"/>
    <col min="14" max="14" width="14.28515625" style="44" bestFit="1" customWidth="1"/>
    <col min="15" max="15" width="12.7109375" style="44" bestFit="1" customWidth="1"/>
    <col min="16" max="16384" width="11.42578125" style="44"/>
  </cols>
  <sheetData>
    <row r="1" spans="1:10" s="1" customFormat="1" ht="27.75" customHeight="1" thickBot="1" x14ac:dyDescent="0.3">
      <c r="A1" s="33"/>
      <c r="B1" s="104" t="s">
        <v>195</v>
      </c>
      <c r="C1" s="105"/>
      <c r="D1" s="105"/>
      <c r="E1" s="105"/>
      <c r="F1" s="105"/>
      <c r="G1" s="105"/>
      <c r="H1" s="106"/>
    </row>
    <row r="2" spans="1:10" s="1" customFormat="1" ht="21" customHeight="1" thickBot="1" x14ac:dyDescent="0.3">
      <c r="A2" s="34"/>
      <c r="B2" s="107" t="s">
        <v>19</v>
      </c>
      <c r="C2" s="108"/>
      <c r="D2" s="107" t="s">
        <v>20</v>
      </c>
      <c r="E2" s="108"/>
      <c r="F2" s="109"/>
      <c r="G2" s="2" t="s">
        <v>21</v>
      </c>
      <c r="H2" s="31" t="s">
        <v>22</v>
      </c>
    </row>
    <row r="3" spans="1:10" s="1" customFormat="1" ht="35.25" customHeight="1" thickBot="1" x14ac:dyDescent="0.3">
      <c r="A3" s="35"/>
      <c r="B3" s="110" t="s">
        <v>23</v>
      </c>
      <c r="C3" s="111"/>
      <c r="D3" s="110" t="s">
        <v>197</v>
      </c>
      <c r="E3" s="111"/>
      <c r="F3" s="112"/>
      <c r="G3" s="24" t="s">
        <v>196</v>
      </c>
      <c r="H3" s="32">
        <v>0</v>
      </c>
    </row>
    <row r="4" spans="1:10" s="1" customFormat="1" ht="3" customHeight="1" x14ac:dyDescent="0.25">
      <c r="A4" s="113"/>
      <c r="B4" s="114"/>
      <c r="C4" s="114"/>
      <c r="D4" s="115"/>
      <c r="E4" s="115"/>
      <c r="F4" s="115"/>
      <c r="G4" s="114"/>
      <c r="H4" s="116"/>
    </row>
    <row r="5" spans="1:10" s="1" customFormat="1" ht="3" customHeight="1" x14ac:dyDescent="0.25">
      <c r="A5" s="117"/>
      <c r="B5" s="118"/>
      <c r="C5" s="118"/>
      <c r="D5" s="118"/>
      <c r="E5" s="118"/>
      <c r="F5" s="118"/>
      <c r="G5" s="118"/>
      <c r="H5" s="119"/>
    </row>
    <row r="6" spans="1:10" s="1" customFormat="1" ht="3" customHeight="1" x14ac:dyDescent="0.25">
      <c r="A6" s="120"/>
      <c r="B6" s="115"/>
      <c r="C6" s="115"/>
      <c r="D6" s="115"/>
      <c r="E6" s="115"/>
      <c r="F6" s="115"/>
      <c r="G6" s="115"/>
      <c r="H6" s="121"/>
    </row>
    <row r="7" spans="1:10" s="1" customFormat="1" ht="15.75" x14ac:dyDescent="0.25">
      <c r="A7" s="82" t="s">
        <v>24</v>
      </c>
      <c r="B7" s="83"/>
      <c r="C7" s="83"/>
      <c r="D7" s="83"/>
      <c r="E7" s="83"/>
      <c r="F7" s="83"/>
      <c r="G7" s="83"/>
      <c r="H7" s="84"/>
    </row>
    <row r="8" spans="1:10" s="1" customFormat="1" ht="3" customHeight="1" x14ac:dyDescent="0.25">
      <c r="A8" s="120"/>
      <c r="B8" s="115"/>
      <c r="C8" s="115"/>
      <c r="D8" s="115"/>
      <c r="E8" s="115"/>
      <c r="F8" s="115"/>
      <c r="G8" s="115"/>
      <c r="H8" s="121"/>
    </row>
    <row r="9" spans="1:10" s="1" customFormat="1" ht="15.75" x14ac:dyDescent="0.25">
      <c r="A9" s="86" t="s">
        <v>25</v>
      </c>
      <c r="B9" s="87"/>
      <c r="C9" s="87"/>
      <c r="D9" s="87"/>
      <c r="E9" s="87"/>
      <c r="F9" s="87"/>
      <c r="G9" s="87"/>
      <c r="H9" s="88"/>
    </row>
    <row r="10" spans="1:10" s="1" customFormat="1" ht="3" customHeight="1" x14ac:dyDescent="0.25">
      <c r="A10" s="122"/>
      <c r="B10" s="123"/>
      <c r="C10" s="123"/>
      <c r="D10" s="123"/>
      <c r="E10" s="123"/>
      <c r="F10" s="123"/>
      <c r="G10" s="123"/>
      <c r="H10" s="124"/>
    </row>
    <row r="11" spans="1:10" ht="39" customHeight="1" x14ac:dyDescent="0.25">
      <c r="A11" s="19" t="s">
        <v>26</v>
      </c>
      <c r="B11" s="102" t="s">
        <v>211</v>
      </c>
      <c r="C11" s="102"/>
      <c r="D11" s="102"/>
      <c r="E11" s="102"/>
      <c r="F11" s="102"/>
      <c r="G11" s="102"/>
      <c r="H11" s="103"/>
      <c r="I11" s="1"/>
      <c r="J11" s="1"/>
    </row>
    <row r="12" spans="1:10" s="1" customFormat="1" ht="3" customHeight="1" x14ac:dyDescent="0.25">
      <c r="A12" s="22"/>
      <c r="H12" s="21"/>
    </row>
    <row r="13" spans="1:10" ht="39.75" customHeight="1" x14ac:dyDescent="0.25">
      <c r="A13" s="19" t="s">
        <v>193</v>
      </c>
      <c r="B13" s="66" t="s">
        <v>200</v>
      </c>
      <c r="C13" s="66"/>
      <c r="D13" s="66"/>
      <c r="E13" s="66"/>
      <c r="F13" s="66"/>
      <c r="G13" s="66"/>
      <c r="H13" s="67"/>
    </row>
    <row r="14" spans="1:10" ht="51.75" customHeight="1" x14ac:dyDescent="0.25">
      <c r="A14" s="19" t="s">
        <v>194</v>
      </c>
      <c r="B14" s="66" t="s">
        <v>201</v>
      </c>
      <c r="C14" s="66"/>
      <c r="D14" s="66"/>
      <c r="E14" s="66"/>
      <c r="F14" s="66"/>
      <c r="G14" s="66"/>
      <c r="H14" s="67"/>
    </row>
    <row r="15" spans="1:10" s="1" customFormat="1" ht="3" customHeight="1" x14ac:dyDescent="0.25">
      <c r="A15" s="20"/>
      <c r="H15" s="21"/>
    </row>
    <row r="16" spans="1:10" ht="18.75" customHeight="1" x14ac:dyDescent="0.25">
      <c r="A16" s="82" t="s">
        <v>27</v>
      </c>
      <c r="B16" s="83"/>
      <c r="C16" s="83"/>
      <c r="D16" s="83"/>
      <c r="E16" s="83"/>
      <c r="F16" s="83"/>
      <c r="G16" s="83"/>
      <c r="H16" s="84"/>
    </row>
    <row r="17" spans="1:14" s="1" customFormat="1" ht="3" customHeight="1" x14ac:dyDescent="0.25">
      <c r="A17" s="22"/>
      <c r="B17"/>
      <c r="C17"/>
      <c r="D17"/>
      <c r="E17"/>
      <c r="F17"/>
      <c r="G17"/>
      <c r="H17" s="25"/>
    </row>
    <row r="18" spans="1:14" ht="18" customHeight="1" x14ac:dyDescent="0.25">
      <c r="A18" s="19" t="s">
        <v>0</v>
      </c>
      <c r="B18" s="29">
        <f>_xlfn.NUMBERVALUE(LEFT($B$22,1))</f>
        <v>2</v>
      </c>
      <c r="C18" s="95" t="str">
        <f>IFERROR(VLOOKUP(B18,'Validacion datos'!A2:B5,2,FALSE),"")</f>
        <v>DESARROLLO SOCIAL</v>
      </c>
      <c r="D18" s="95"/>
      <c r="E18" s="95"/>
      <c r="F18" s="95"/>
      <c r="G18" s="95"/>
      <c r="H18" s="95"/>
    </row>
    <row r="19" spans="1:14" s="1" customFormat="1" ht="3" customHeight="1" x14ac:dyDescent="0.25">
      <c r="A19" s="22"/>
      <c r="B19"/>
      <c r="C19"/>
      <c r="D19"/>
      <c r="E19"/>
      <c r="F19"/>
      <c r="G19"/>
      <c r="H19" s="25"/>
    </row>
    <row r="20" spans="1:14" ht="39.75" customHeight="1" x14ac:dyDescent="0.25">
      <c r="A20" s="19" t="s">
        <v>1</v>
      </c>
      <c r="B20" s="30">
        <f>_xlfn.NUMBERVALUE(LEFT(B22,3))</f>
        <v>2.2000000000000002</v>
      </c>
      <c r="C20" s="95" t="str">
        <f>IFERROR(VLOOKUP(B20,'Validacion datos'!A8:B26,2,FALSE),"")</f>
        <v>Salud y seguridad social integral</v>
      </c>
      <c r="D20" s="95"/>
      <c r="E20" s="95"/>
      <c r="F20" s="95"/>
      <c r="G20" s="95"/>
      <c r="H20" s="95"/>
      <c r="J20" s="1"/>
      <c r="K20" s="1"/>
      <c r="L20" s="1"/>
      <c r="M20" s="1"/>
      <c r="N20" s="1"/>
    </row>
    <row r="21" spans="1:14" s="1" customFormat="1" ht="3" customHeight="1" x14ac:dyDescent="0.25">
      <c r="A21" s="20"/>
      <c r="H21" s="21"/>
    </row>
    <row r="22" spans="1:14" ht="33" customHeight="1" x14ac:dyDescent="0.25">
      <c r="A22" s="19" t="s">
        <v>2</v>
      </c>
      <c r="B22" s="3" t="s">
        <v>74</v>
      </c>
      <c r="C22" s="96" t="str">
        <f>IFERROR(VLOOKUP(B22,'Validacion datos'!D8:E64,2,FALSE),"")</f>
        <v>Garantizar un sistema universal, único y sostenible de Seguridad Social frente a los riesgos de vejez, discapacidad y sobrevivencia, integrando y transparentando los regímenes segmentados existentes, en conformidad con la ley 87-00</v>
      </c>
      <c r="D22" s="96"/>
      <c r="E22" s="96"/>
      <c r="F22" s="96"/>
      <c r="G22" s="96"/>
      <c r="H22" s="96"/>
    </row>
    <row r="23" spans="1:14" s="1" customFormat="1" ht="3" customHeight="1" x14ac:dyDescent="0.25">
      <c r="A23" s="22"/>
      <c r="H23" s="21"/>
    </row>
    <row r="24" spans="1:14" ht="69.75" customHeight="1" x14ac:dyDescent="0.25">
      <c r="A24" s="19" t="s">
        <v>15</v>
      </c>
      <c r="B24" s="97" t="s">
        <v>202</v>
      </c>
      <c r="C24" s="97"/>
      <c r="D24" s="97"/>
      <c r="E24" s="97"/>
      <c r="F24" s="97"/>
      <c r="G24" s="97"/>
      <c r="H24" s="98"/>
      <c r="I24" s="1"/>
      <c r="J24" s="1"/>
      <c r="K24" s="1"/>
      <c r="L24" s="1"/>
      <c r="M24" s="1"/>
      <c r="N24" s="1"/>
    </row>
    <row r="25" spans="1:14" s="1" customFormat="1" ht="3" customHeight="1" x14ac:dyDescent="0.25">
      <c r="A25" s="20"/>
      <c r="H25" s="21"/>
    </row>
    <row r="26" spans="1:14" ht="15.75" customHeight="1" x14ac:dyDescent="0.25">
      <c r="A26" s="82" t="s">
        <v>179</v>
      </c>
      <c r="B26" s="83"/>
      <c r="C26" s="83"/>
      <c r="D26" s="83"/>
      <c r="E26" s="83"/>
      <c r="F26" s="83"/>
      <c r="G26" s="83"/>
      <c r="H26" s="84"/>
    </row>
    <row r="27" spans="1:14" s="1" customFormat="1" ht="3" customHeight="1" x14ac:dyDescent="0.25">
      <c r="A27" s="22"/>
      <c r="B27"/>
      <c r="C27"/>
      <c r="D27"/>
      <c r="E27"/>
      <c r="F27"/>
      <c r="G27"/>
      <c r="H27" s="25"/>
    </row>
    <row r="28" spans="1:14" ht="26.25" customHeight="1" x14ac:dyDescent="0.25">
      <c r="A28" s="19" t="s">
        <v>190</v>
      </c>
      <c r="B28" s="66" t="s">
        <v>213</v>
      </c>
      <c r="C28" s="66"/>
      <c r="D28" s="66"/>
      <c r="E28" s="66"/>
      <c r="F28" s="66"/>
      <c r="G28" s="66"/>
      <c r="H28" s="67"/>
    </row>
    <row r="29" spans="1:14" ht="54" customHeight="1" x14ac:dyDescent="0.25">
      <c r="A29" s="23" t="s">
        <v>191</v>
      </c>
      <c r="B29" s="66" t="s">
        <v>203</v>
      </c>
      <c r="C29" s="66"/>
      <c r="D29" s="66"/>
      <c r="E29" s="66"/>
      <c r="F29" s="66"/>
      <c r="G29" s="66"/>
      <c r="H29" s="67"/>
    </row>
    <row r="30" spans="1:14" ht="33" customHeight="1" x14ac:dyDescent="0.25">
      <c r="A30" s="23" t="s">
        <v>192</v>
      </c>
      <c r="B30" s="66" t="s">
        <v>204</v>
      </c>
      <c r="C30" s="66"/>
      <c r="D30" s="66"/>
      <c r="E30" s="66"/>
      <c r="F30" s="66"/>
      <c r="G30" s="66"/>
      <c r="H30" s="67"/>
    </row>
    <row r="31" spans="1:14" s="1" customFormat="1" ht="3" customHeight="1" x14ac:dyDescent="0.25">
      <c r="A31" s="20"/>
      <c r="H31" s="21"/>
    </row>
    <row r="32" spans="1:14" ht="15.75" customHeight="1" x14ac:dyDescent="0.25">
      <c r="A32" s="82" t="s">
        <v>181</v>
      </c>
      <c r="B32" s="83"/>
      <c r="C32" s="83"/>
      <c r="D32" s="83"/>
      <c r="E32" s="83"/>
      <c r="F32" s="83"/>
      <c r="G32" s="83"/>
      <c r="H32" s="84"/>
    </row>
    <row r="33" spans="1:12" s="1" customFormat="1" ht="3" customHeight="1" x14ac:dyDescent="0.25">
      <c r="A33" s="22"/>
      <c r="B33"/>
      <c r="C33"/>
      <c r="D33"/>
      <c r="E33"/>
      <c r="F33"/>
      <c r="G33"/>
      <c r="H33" s="25"/>
    </row>
    <row r="34" spans="1:12" s="1" customFormat="1" ht="15.75" x14ac:dyDescent="0.25">
      <c r="A34" s="86" t="s">
        <v>180</v>
      </c>
      <c r="B34" s="87"/>
      <c r="C34" s="87"/>
      <c r="D34" s="87"/>
      <c r="E34" s="87"/>
      <c r="F34" s="87"/>
      <c r="G34" s="87"/>
      <c r="H34" s="88"/>
    </row>
    <row r="35" spans="1:12" s="1" customFormat="1" ht="3" customHeight="1" x14ac:dyDescent="0.25">
      <c r="A35" s="22"/>
      <c r="B35"/>
      <c r="C35"/>
      <c r="D35"/>
      <c r="E35"/>
      <c r="F35"/>
      <c r="G35"/>
      <c r="H35" s="25"/>
    </row>
    <row r="36" spans="1:12" ht="30.75" customHeight="1" x14ac:dyDescent="0.25">
      <c r="A36" s="81" t="s">
        <v>3</v>
      </c>
      <c r="B36" s="80"/>
      <c r="C36" s="78" t="s">
        <v>12</v>
      </c>
      <c r="D36" s="80"/>
      <c r="E36" s="78" t="s">
        <v>4</v>
      </c>
      <c r="F36" s="80"/>
      <c r="G36" s="78" t="s">
        <v>14</v>
      </c>
      <c r="H36" s="79"/>
    </row>
    <row r="37" spans="1:12" ht="30.75" customHeight="1" x14ac:dyDescent="0.25">
      <c r="A37" s="74">
        <v>19442445152</v>
      </c>
      <c r="B37" s="75"/>
      <c r="C37" s="75">
        <v>19775689601.560001</v>
      </c>
      <c r="D37" s="75"/>
      <c r="E37" s="75">
        <v>9652169350.0699997</v>
      </c>
      <c r="F37" s="75"/>
      <c r="G37" s="76">
        <f>IF(E37&gt;0,E37/C37,0)</f>
        <v>0.48808256726018751</v>
      </c>
      <c r="H37" s="77"/>
    </row>
    <row r="38" spans="1:12" s="1" customFormat="1" ht="3" customHeight="1" x14ac:dyDescent="0.25">
      <c r="A38" s="22"/>
      <c r="B38"/>
      <c r="C38"/>
      <c r="D38"/>
      <c r="E38"/>
      <c r="F38"/>
      <c r="G38"/>
      <c r="H38" s="25"/>
    </row>
    <row r="39" spans="1:12" s="1" customFormat="1" ht="15.75" x14ac:dyDescent="0.25">
      <c r="A39" s="86" t="s">
        <v>182</v>
      </c>
      <c r="B39" s="87"/>
      <c r="C39" s="87"/>
      <c r="D39" s="87"/>
      <c r="E39" s="87"/>
      <c r="F39" s="87"/>
      <c r="G39" s="87"/>
      <c r="H39" s="88"/>
    </row>
    <row r="40" spans="1:12" s="1" customFormat="1" ht="3" customHeight="1" x14ac:dyDescent="0.25">
      <c r="A40" s="22"/>
      <c r="B40"/>
      <c r="C40"/>
      <c r="D40"/>
      <c r="E40"/>
      <c r="F40"/>
      <c r="G40"/>
      <c r="H40" s="25"/>
    </row>
    <row r="41" spans="1:12" ht="17.25" customHeight="1" x14ac:dyDescent="0.25">
      <c r="A41" s="22"/>
      <c r="B41"/>
      <c r="C41" s="68" t="s">
        <v>5</v>
      </c>
      <c r="D41" s="85"/>
      <c r="E41" s="68" t="s">
        <v>16</v>
      </c>
      <c r="F41" s="68"/>
      <c r="G41" s="68" t="s">
        <v>9</v>
      </c>
      <c r="H41" s="69"/>
    </row>
    <row r="42" spans="1:12" ht="51" x14ac:dyDescent="0.25">
      <c r="A42" s="36" t="s">
        <v>32</v>
      </c>
      <c r="B42" s="37" t="s">
        <v>31</v>
      </c>
      <c r="C42" s="37" t="s">
        <v>10</v>
      </c>
      <c r="D42" s="37" t="s">
        <v>11</v>
      </c>
      <c r="E42" s="37" t="s">
        <v>17</v>
      </c>
      <c r="F42" s="37" t="s">
        <v>18</v>
      </c>
      <c r="G42" s="37" t="s">
        <v>13</v>
      </c>
      <c r="H42" s="38" t="s">
        <v>8</v>
      </c>
      <c r="J42" s="48"/>
      <c r="K42" s="51"/>
      <c r="L42" s="49"/>
    </row>
    <row r="43" spans="1:12" ht="63" customHeight="1" x14ac:dyDescent="0.25">
      <c r="A43" s="46" t="s">
        <v>208</v>
      </c>
      <c r="B43" s="26" t="s">
        <v>205</v>
      </c>
      <c r="C43" s="27">
        <v>2304</v>
      </c>
      <c r="D43" s="28">
        <v>79694123</v>
      </c>
      <c r="E43" s="60">
        <v>1145</v>
      </c>
      <c r="F43" s="28">
        <v>32967042.440000001</v>
      </c>
      <c r="G43" s="42">
        <f>IF(E43&gt;0,E43/C43,0)</f>
        <v>0.49696180555555558</v>
      </c>
      <c r="H43" s="43">
        <f t="shared" ref="H43" si="0">IF(F43&gt;0,F43/D43,0)</f>
        <v>0.41366968101273921</v>
      </c>
      <c r="I43" s="50"/>
      <c r="J43" s="54"/>
      <c r="K43" s="53"/>
    </row>
    <row r="44" spans="1:12" ht="63" customHeight="1" x14ac:dyDescent="0.25">
      <c r="A44" s="47" t="s">
        <v>209</v>
      </c>
      <c r="B44" s="39" t="s">
        <v>206</v>
      </c>
      <c r="C44" s="40">
        <v>98</v>
      </c>
      <c r="D44" s="41">
        <v>110116246</v>
      </c>
      <c r="E44" s="61">
        <v>99</v>
      </c>
      <c r="F44" s="41">
        <v>42356938.600000001</v>
      </c>
      <c r="G44" s="43">
        <f>IF(E44&gt;0,E44/C44,0)</f>
        <v>1.010204081632653</v>
      </c>
      <c r="H44" s="43">
        <f>IF(F44&gt;0,F44/D44,0)</f>
        <v>0.38465658010172271</v>
      </c>
      <c r="I44" s="48"/>
      <c r="J44" s="54"/>
      <c r="K44" s="53"/>
    </row>
    <row r="45" spans="1:12" ht="63.75" customHeight="1" x14ac:dyDescent="0.25">
      <c r="A45" s="47" t="s">
        <v>210</v>
      </c>
      <c r="B45" s="39" t="s">
        <v>207</v>
      </c>
      <c r="C45" s="40">
        <v>90</v>
      </c>
      <c r="D45" s="41">
        <v>41094343</v>
      </c>
      <c r="E45" s="61">
        <v>96</v>
      </c>
      <c r="F45" s="41">
        <v>14601538.640000001</v>
      </c>
      <c r="G45" s="43">
        <f>IF(E45&gt;0,E45/C45,0)</f>
        <v>1.0666666666666667</v>
      </c>
      <c r="H45" s="43">
        <f>IF(F45&gt;0,F45/D45,0)</f>
        <v>0.35531748591284207</v>
      </c>
      <c r="I45" s="64"/>
      <c r="J45" s="65"/>
      <c r="K45" s="53"/>
      <c r="L45" s="62"/>
    </row>
    <row r="46" spans="1:12" s="1" customFormat="1" ht="3" customHeight="1" x14ac:dyDescent="0.25">
      <c r="A46" s="22"/>
      <c r="B46"/>
      <c r="C46"/>
      <c r="D46"/>
      <c r="E46"/>
      <c r="F46"/>
      <c r="G46"/>
      <c r="H46" s="25"/>
    </row>
    <row r="47" spans="1:12" ht="15.75" customHeight="1" x14ac:dyDescent="0.25">
      <c r="A47" s="82" t="s">
        <v>183</v>
      </c>
      <c r="B47" s="83"/>
      <c r="C47" s="83"/>
      <c r="D47" s="83"/>
      <c r="E47" s="83"/>
      <c r="F47" s="83"/>
      <c r="G47" s="83"/>
      <c r="H47" s="84"/>
    </row>
    <row r="48" spans="1:12" s="1" customFormat="1" ht="3" customHeight="1" x14ac:dyDescent="0.25">
      <c r="A48" s="22"/>
      <c r="B48"/>
      <c r="C48"/>
      <c r="D48"/>
      <c r="E48"/>
      <c r="F48"/>
      <c r="G48"/>
      <c r="H48" s="25"/>
    </row>
    <row r="49" spans="1:16" s="1" customFormat="1" ht="15.75" x14ac:dyDescent="0.25">
      <c r="A49" s="86" t="s">
        <v>184</v>
      </c>
      <c r="B49" s="87"/>
      <c r="C49" s="87"/>
      <c r="D49" s="87"/>
      <c r="E49" s="87"/>
      <c r="F49" s="87"/>
      <c r="G49" s="87"/>
      <c r="H49" s="88"/>
    </row>
    <row r="50" spans="1:16" s="1" customFormat="1" ht="3" customHeight="1" x14ac:dyDescent="0.25">
      <c r="A50" s="20"/>
      <c r="H50" s="21"/>
    </row>
    <row r="51" spans="1:16" ht="36" customHeight="1" x14ac:dyDescent="0.25">
      <c r="A51" s="45" t="s">
        <v>185</v>
      </c>
      <c r="B51" s="89" t="s">
        <v>208</v>
      </c>
      <c r="C51" s="89"/>
      <c r="D51" s="89"/>
      <c r="E51" s="89"/>
      <c r="F51" s="89"/>
      <c r="G51" s="89"/>
      <c r="H51" s="90"/>
    </row>
    <row r="52" spans="1:16" ht="59.25" customHeight="1" x14ac:dyDescent="0.25">
      <c r="A52" s="45" t="s">
        <v>186</v>
      </c>
      <c r="B52" s="66" t="s">
        <v>216</v>
      </c>
      <c r="C52" s="66"/>
      <c r="D52" s="66"/>
      <c r="E52" s="66"/>
      <c r="F52" s="66"/>
      <c r="G52" s="66"/>
      <c r="H52" s="67"/>
      <c r="I52" s="52"/>
      <c r="K52" s="62"/>
    </row>
    <row r="53" spans="1:16" ht="123" customHeight="1" x14ac:dyDescent="0.25">
      <c r="A53" s="45" t="s">
        <v>7</v>
      </c>
      <c r="B53" s="70" t="s">
        <v>219</v>
      </c>
      <c r="C53" s="70"/>
      <c r="D53" s="70"/>
      <c r="E53" s="70"/>
      <c r="F53" s="70"/>
      <c r="G53" s="70"/>
      <c r="H53" s="71"/>
      <c r="I53" s="52"/>
    </row>
    <row r="54" spans="1:16" ht="280.5" customHeight="1" x14ac:dyDescent="0.25">
      <c r="A54" s="45" t="s">
        <v>6</v>
      </c>
      <c r="B54" s="72" t="s">
        <v>221</v>
      </c>
      <c r="C54" s="72"/>
      <c r="D54" s="72"/>
      <c r="E54" s="72"/>
      <c r="F54" s="72"/>
      <c r="G54" s="72"/>
      <c r="H54" s="73"/>
      <c r="I54" s="52"/>
      <c r="N54" s="48"/>
    </row>
    <row r="55" spans="1:16" ht="90" customHeight="1" x14ac:dyDescent="0.25">
      <c r="A55" s="45" t="s">
        <v>185</v>
      </c>
      <c r="B55" s="89" t="s">
        <v>209</v>
      </c>
      <c r="C55" s="89"/>
      <c r="D55" s="89"/>
      <c r="E55" s="89"/>
      <c r="F55" s="89"/>
      <c r="G55" s="89"/>
      <c r="H55" s="90"/>
      <c r="J55" s="48"/>
    </row>
    <row r="56" spans="1:16" ht="49.5" customHeight="1" x14ac:dyDescent="0.25">
      <c r="A56" s="45" t="s">
        <v>186</v>
      </c>
      <c r="B56" s="66" t="s">
        <v>214</v>
      </c>
      <c r="C56" s="66"/>
      <c r="D56" s="66"/>
      <c r="E56" s="66"/>
      <c r="F56" s="66"/>
      <c r="G56" s="66"/>
      <c r="H56" s="67"/>
      <c r="K56" s="62"/>
      <c r="L56" s="62"/>
      <c r="M56" s="63"/>
      <c r="N56" s="56"/>
      <c r="O56" s="57"/>
    </row>
    <row r="57" spans="1:16" ht="99" customHeight="1" x14ac:dyDescent="0.25">
      <c r="A57" s="45" t="s">
        <v>7</v>
      </c>
      <c r="B57" s="70" t="s">
        <v>220</v>
      </c>
      <c r="C57" s="70"/>
      <c r="D57" s="70"/>
      <c r="E57" s="70"/>
      <c r="F57" s="70"/>
      <c r="G57" s="70"/>
      <c r="H57" s="71"/>
      <c r="I57" s="52"/>
      <c r="L57" s="53"/>
      <c r="M57" s="53"/>
      <c r="N57" s="55"/>
      <c r="O57" s="48"/>
    </row>
    <row r="58" spans="1:16" ht="137.25" customHeight="1" x14ac:dyDescent="0.25">
      <c r="A58" s="45" t="s">
        <v>6</v>
      </c>
      <c r="B58" s="72" t="s">
        <v>222</v>
      </c>
      <c r="C58" s="72"/>
      <c r="D58" s="72"/>
      <c r="E58" s="72"/>
      <c r="F58" s="72"/>
      <c r="G58" s="72"/>
      <c r="H58" s="73"/>
      <c r="I58" s="52"/>
      <c r="K58" s="63"/>
    </row>
    <row r="59" spans="1:16" ht="36" customHeight="1" x14ac:dyDescent="0.25">
      <c r="A59" s="45" t="s">
        <v>185</v>
      </c>
      <c r="B59" s="89" t="s">
        <v>212</v>
      </c>
      <c r="C59" s="89"/>
      <c r="D59" s="89"/>
      <c r="E59" s="89"/>
      <c r="F59" s="89"/>
      <c r="G59" s="89"/>
      <c r="H59" s="90"/>
      <c r="K59" s="53"/>
      <c r="L59" s="53"/>
      <c r="M59" s="59"/>
      <c r="N59" s="53"/>
    </row>
    <row r="60" spans="1:16" ht="31.5" customHeight="1" x14ac:dyDescent="0.25">
      <c r="A60" s="45" t="s">
        <v>186</v>
      </c>
      <c r="B60" s="66" t="s">
        <v>215</v>
      </c>
      <c r="C60" s="66"/>
      <c r="D60" s="66"/>
      <c r="E60" s="66"/>
      <c r="F60" s="66"/>
      <c r="G60" s="66"/>
      <c r="H60" s="67"/>
      <c r="N60" s="58"/>
      <c r="O60" s="48"/>
    </row>
    <row r="61" spans="1:16" ht="47.25" customHeight="1" x14ac:dyDescent="0.25">
      <c r="A61" s="45" t="s">
        <v>7</v>
      </c>
      <c r="B61" s="70" t="s">
        <v>218</v>
      </c>
      <c r="C61" s="70"/>
      <c r="D61" s="70"/>
      <c r="E61" s="70"/>
      <c r="F61" s="70"/>
      <c r="G61" s="70"/>
      <c r="H61" s="71"/>
      <c r="N61" s="53"/>
      <c r="O61" s="53"/>
      <c r="P61" s="48"/>
    </row>
    <row r="62" spans="1:16" ht="195" customHeight="1" x14ac:dyDescent="0.25">
      <c r="A62" s="45" t="s">
        <v>6</v>
      </c>
      <c r="B62" s="72" t="s">
        <v>223</v>
      </c>
      <c r="C62" s="72"/>
      <c r="D62" s="72"/>
      <c r="E62" s="72"/>
      <c r="F62" s="72"/>
      <c r="G62" s="72"/>
      <c r="H62" s="73"/>
      <c r="I62" s="50"/>
    </row>
    <row r="63" spans="1:16" ht="15.75" customHeight="1" x14ac:dyDescent="0.25">
      <c r="A63" s="82" t="s">
        <v>187</v>
      </c>
      <c r="B63" s="83"/>
      <c r="C63" s="83"/>
      <c r="D63" s="83"/>
      <c r="E63" s="83"/>
      <c r="F63" s="83"/>
      <c r="G63" s="83"/>
      <c r="H63" s="84"/>
    </row>
    <row r="64" spans="1:16" s="1" customFormat="1" ht="3" customHeight="1" x14ac:dyDescent="0.25">
      <c r="A64" s="22"/>
      <c r="B64"/>
      <c r="C64"/>
      <c r="D64"/>
      <c r="E64"/>
      <c r="F64"/>
      <c r="G64"/>
      <c r="H64" s="25"/>
    </row>
    <row r="65" spans="1:9" s="1" customFormat="1" ht="33" customHeight="1" x14ac:dyDescent="0.25">
      <c r="A65" s="92" t="s">
        <v>189</v>
      </c>
      <c r="B65" s="93"/>
      <c r="C65" s="93"/>
      <c r="D65" s="93"/>
      <c r="E65" s="93"/>
      <c r="F65" s="93"/>
      <c r="G65" s="93"/>
      <c r="H65" s="94"/>
    </row>
    <row r="66" spans="1:9" s="1" customFormat="1" ht="3" customHeight="1" x14ac:dyDescent="0.25">
      <c r="A66" s="20"/>
      <c r="H66" s="21"/>
    </row>
    <row r="67" spans="1:9" ht="135.75" customHeight="1" x14ac:dyDescent="0.25">
      <c r="A67" s="99" t="s">
        <v>217</v>
      </c>
      <c r="B67" s="100"/>
      <c r="C67" s="100"/>
      <c r="D67" s="100"/>
      <c r="E67" s="100"/>
      <c r="F67" s="100"/>
      <c r="G67" s="100"/>
      <c r="H67" s="101"/>
      <c r="I67" s="49"/>
    </row>
    <row r="68" spans="1:9" ht="32.25" customHeight="1" x14ac:dyDescent="0.25">
      <c r="A68" s="91" t="s">
        <v>188</v>
      </c>
      <c r="B68" s="91"/>
      <c r="C68" s="91"/>
      <c r="D68" s="91"/>
      <c r="E68" s="91"/>
      <c r="F68" s="91"/>
      <c r="G68" s="91"/>
      <c r="H68" s="91"/>
    </row>
    <row r="69" spans="1:9" ht="150.75" customHeight="1" x14ac:dyDescent="0.25"/>
  </sheetData>
  <sheetProtection algorithmName="SHA-512" hashValue="xBzU3IJv7+lZyAyZfsuo9y8QsTVKV2WqDC3TFL+yctdZoua1mV8+kbrkn0rzdBx5d9HSEAkV90BrFOLE58IX6Q==" saltValue="LBNIEtnBgD9TVdP+wVVmgQ==" spinCount="100000" sheet="1" objects="1" scenarios="1" formatCells="0" formatColumns="0" formatRows="0" insertRows="0" deleteRows="0" pivotTables="0"/>
  <mergeCells count="56">
    <mergeCell ref="B11:H11"/>
    <mergeCell ref="B1:H1"/>
    <mergeCell ref="D2:F2"/>
    <mergeCell ref="D3:F3"/>
    <mergeCell ref="B2:C2"/>
    <mergeCell ref="B3:C3"/>
    <mergeCell ref="A4:H4"/>
    <mergeCell ref="A5:H5"/>
    <mergeCell ref="A6:H6"/>
    <mergeCell ref="A7:H7"/>
    <mergeCell ref="A8:H8"/>
    <mergeCell ref="A9:H9"/>
    <mergeCell ref="A10:H10"/>
    <mergeCell ref="A68:H68"/>
    <mergeCell ref="A65:H65"/>
    <mergeCell ref="A16:H16"/>
    <mergeCell ref="B14:H14"/>
    <mergeCell ref="B28:H28"/>
    <mergeCell ref="B29:H29"/>
    <mergeCell ref="B30:H30"/>
    <mergeCell ref="A32:H32"/>
    <mergeCell ref="C18:H18"/>
    <mergeCell ref="C20:H20"/>
    <mergeCell ref="C22:H22"/>
    <mergeCell ref="A26:H26"/>
    <mergeCell ref="B24:H24"/>
    <mergeCell ref="A67:H67"/>
    <mergeCell ref="A39:H39"/>
    <mergeCell ref="A34:H34"/>
    <mergeCell ref="A63:H63"/>
    <mergeCell ref="A47:H47"/>
    <mergeCell ref="E41:F41"/>
    <mergeCell ref="C41:D41"/>
    <mergeCell ref="A49:H49"/>
    <mergeCell ref="B51:H51"/>
    <mergeCell ref="B56:H56"/>
    <mergeCell ref="B57:H57"/>
    <mergeCell ref="B58:H58"/>
    <mergeCell ref="B59:H59"/>
    <mergeCell ref="B55:H55"/>
    <mergeCell ref="B60:H60"/>
    <mergeCell ref="B61:H61"/>
    <mergeCell ref="B62:H62"/>
    <mergeCell ref="B13:H13"/>
    <mergeCell ref="G41:H41"/>
    <mergeCell ref="B52:H52"/>
    <mergeCell ref="B53:H53"/>
    <mergeCell ref="B54:H54"/>
    <mergeCell ref="A37:B37"/>
    <mergeCell ref="C37:D37"/>
    <mergeCell ref="E37:F37"/>
    <mergeCell ref="G37:H37"/>
    <mergeCell ref="G36:H36"/>
    <mergeCell ref="E36:F36"/>
    <mergeCell ref="A36:B36"/>
    <mergeCell ref="C36:D36"/>
  </mergeCells>
  <dataValidations xWindow="498" yWindow="559" count="16">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51:H51" xr:uid="{00000000-0002-0000-0000-000003000000}"/>
    <dataValidation allowBlank="1" showInputMessage="1" showErrorMessage="1" prompt="¿En qué consiste el producto? su objetivo" sqref="B52:H52" xr:uid="{00000000-0002-0000-0000-000004000000}"/>
    <dataValidation allowBlank="1" showInputMessage="1" showErrorMessage="1" prompt="1. Describir lo plasmado en el presupuesto_x000a_2. Describir lo alcanzado en términos financieros y de producción " sqref="B53:H53" xr:uid="{00000000-0002-0000-0000-000005000000}"/>
    <dataValidation allowBlank="1" showInputMessage="1" showErrorMessage="1" prompt="De existir desvío, explicar razones." sqref="B54:H62" xr:uid="{00000000-0002-0000-0000-000006000000}"/>
    <dataValidation allowBlank="1" showInputMessage="1" showErrorMessage="1" prompt="Oportunidades de mejora identificadas" sqref="A67:H67" xr:uid="{00000000-0002-0000-0000-000007000000}"/>
    <dataValidation allowBlank="1" showInputMessage="1" showErrorMessage="1" prompt="Presupuesto del programa" sqref="A37:F37" xr:uid="{00000000-0002-0000-0000-000008000000}"/>
    <dataValidation allowBlank="1" showInputMessage="1" showErrorMessage="1" prompt="¿En qué consiste el programa?" sqref="B29:H29" xr:uid="{00000000-0002-0000-0000-000009000000}"/>
    <dataValidation allowBlank="1" showInputMessage="1" showErrorMessage="1" prompt="Nombre de cada producto" sqref="A42:A45" xr:uid="{00000000-0002-0000-0000-00000A000000}"/>
    <dataValidation allowBlank="1" showInputMessage="1" showErrorMessage="1" prompt="Nombre del indicador" sqref="B42:B45" xr:uid="{00000000-0002-0000-0000-00000B000000}"/>
    <dataValidation allowBlank="1" showInputMessage="1" showErrorMessage="1" prompt="Meta anual del indicador" sqref="C42:C45" xr:uid="{00000000-0002-0000-0000-00000C000000}"/>
    <dataValidation allowBlank="1" showInputMessage="1" showErrorMessage="1" prompt="Monto presupuestado para el producto" sqref="D42:D45" xr:uid="{00000000-0002-0000-0000-00000D000000}"/>
    <dataValidation allowBlank="1" showInputMessage="1" showErrorMessage="1" prompt="Meta alcanzada en el trimestre" sqref="E42:E45" xr:uid="{00000000-0002-0000-0000-00000E000000}"/>
    <dataValidation allowBlank="1" showInputMessage="1" showErrorMessage="1" prompt="Monto ejecutado en el trimestre" sqref="F42:F45" xr:uid="{00000000-0002-0000-0000-00000F000000}"/>
  </dataValidations>
  <pageMargins left="0.25" right="0.25" top="0.25" bottom="0.75" header="0.3" footer="0.3"/>
  <pageSetup scale="90" fitToHeight="0" orientation="portrait" horizontalDpi="4294967295" verticalDpi="4294967295" r:id="rId1"/>
  <headerFooter alignWithMargins="0"/>
  <rowBreaks count="3" manualBreakCount="3">
    <brk id="37" max="7" man="1"/>
    <brk id="53" max="7" man="1"/>
    <brk id="58" max="7" man="1"/>
  </rowBreaks>
  <drawing r:id="rId2"/>
  <tableParts count="1">
    <tablePart r:id="rId3"/>
  </tableParts>
  <extLst>
    <ext xmlns:x14="http://schemas.microsoft.com/office/spreadsheetml/2009/9/main" uri="{CCE6A557-97BC-4b89-ADB6-D9C93CAAB3DF}">
      <x14:dataValidations xmlns:xm="http://schemas.microsoft.com/office/excel/2006/main" xWindow="498" yWindow="559" count="1">
        <x14:dataValidation type="list" allowBlank="1" showInputMessage="1" showErrorMessage="1" promptTitle="Código" prompt="Digitar/seleccionar el código del Objetivo Específico actual" xr:uid="{00000000-0002-0000-0000-000010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Normal="100" zoomScaleSheetLayoutView="100" workbookViewId="0">
      <selection activeCell="F12" sqref="F12"/>
    </sheetView>
  </sheetViews>
  <sheetFormatPr defaultColWidth="5" defaultRowHeight="15" x14ac:dyDescent="0.25"/>
  <cols>
    <col min="1" max="1" width="10.42578125" style="4" customWidth="1"/>
    <col min="2" max="2" width="14" style="4" customWidth="1"/>
    <col min="3" max="3" width="10" style="4" customWidth="1"/>
    <col min="4" max="4" width="27.7109375" style="4" customWidth="1"/>
    <col min="5" max="5" width="13.85546875" style="4" customWidth="1"/>
    <col min="6" max="6" width="14.140625" style="4" customWidth="1"/>
    <col min="7" max="16384" width="5" style="4"/>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125" t="s">
        <v>33</v>
      </c>
      <c r="B5" s="126"/>
      <c r="C5" s="126"/>
      <c r="D5" s="126"/>
      <c r="E5" s="126"/>
      <c r="F5" s="127"/>
    </row>
    <row r="6" spans="1:6" ht="16.5" customHeight="1" thickBot="1" x14ac:dyDescent="0.3"/>
    <row r="7" spans="1:6" ht="16.5" customHeight="1" x14ac:dyDescent="0.25">
      <c r="A7" s="5" t="s">
        <v>34</v>
      </c>
      <c r="B7" s="5" t="s">
        <v>35</v>
      </c>
      <c r="C7" s="5" t="s">
        <v>36</v>
      </c>
      <c r="D7" s="5" t="s">
        <v>37</v>
      </c>
      <c r="E7" s="5" t="s">
        <v>38</v>
      </c>
      <c r="F7" s="6" t="s">
        <v>39</v>
      </c>
    </row>
    <row r="8" spans="1:6" ht="123.75" customHeight="1" thickBot="1" x14ac:dyDescent="0.3">
      <c r="A8" s="7">
        <v>0</v>
      </c>
      <c r="B8" s="8" t="s">
        <v>196</v>
      </c>
      <c r="C8" s="9" t="s">
        <v>40</v>
      </c>
      <c r="D8" s="10" t="s">
        <v>41</v>
      </c>
      <c r="E8" s="11" t="s">
        <v>198</v>
      </c>
      <c r="F8" s="11" t="s">
        <v>199</v>
      </c>
    </row>
  </sheetData>
  <sheetProtection algorithmName="SHA-512" hashValue="VmiPjlCk6QnnrHdp+kDTfnDPk21VRD54KIhuKY7xMoBbhak/urhWlXAFZ+O35fDYRWAof+vmg0jHFa0hNl6BfA==" saltValue="pRtbtPgCQUHhxHy9eqvh2A==" spinCount="100000" sheet="1" objects="1" scenarios="1"/>
  <mergeCells count="1">
    <mergeCell ref="A5: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defaultColWidth="11.42578125" defaultRowHeight="15" x14ac:dyDescent="0.25"/>
  <cols>
    <col min="1" max="1" width="4" style="4" bestFit="1" customWidth="1"/>
    <col min="2" max="2" width="67.42578125" style="4" customWidth="1"/>
    <col min="3" max="3" width="6" style="4" customWidth="1"/>
    <col min="4" max="4" width="5.140625" style="4" bestFit="1" customWidth="1"/>
    <col min="5" max="5" width="170.5703125" style="4" bestFit="1" customWidth="1"/>
    <col min="6" max="6" width="11.85546875" style="4" bestFit="1" customWidth="1"/>
    <col min="7" max="16384" width="11.42578125" style="4"/>
  </cols>
  <sheetData>
    <row r="1" spans="1:5" x14ac:dyDescent="0.25">
      <c r="A1" s="14"/>
      <c r="B1" s="15" t="s">
        <v>28</v>
      </c>
    </row>
    <row r="2" spans="1:5" x14ac:dyDescent="0.25">
      <c r="A2" s="16">
        <v>1</v>
      </c>
      <c r="B2" s="17" t="s">
        <v>91</v>
      </c>
      <c r="C2"/>
      <c r="D2"/>
      <c r="E2"/>
    </row>
    <row r="3" spans="1:5" x14ac:dyDescent="0.25">
      <c r="A3" s="16">
        <v>2</v>
      </c>
      <c r="B3" s="17" t="s">
        <v>93</v>
      </c>
      <c r="C3"/>
      <c r="D3"/>
      <c r="E3"/>
    </row>
    <row r="4" spans="1:5" x14ac:dyDescent="0.25">
      <c r="A4" s="16">
        <v>3</v>
      </c>
      <c r="B4" s="17" t="s">
        <v>95</v>
      </c>
      <c r="C4"/>
      <c r="D4"/>
      <c r="E4"/>
    </row>
    <row r="5" spans="1:5" x14ac:dyDescent="0.25">
      <c r="A5" s="16">
        <v>4</v>
      </c>
      <c r="B5" s="17" t="s">
        <v>97</v>
      </c>
      <c r="C5"/>
      <c r="D5"/>
      <c r="E5"/>
    </row>
    <row r="7" spans="1:5" x14ac:dyDescent="0.25">
      <c r="A7" s="14"/>
      <c r="B7" s="18" t="s">
        <v>29</v>
      </c>
      <c r="C7" s="12"/>
      <c r="E7" s="12" t="s">
        <v>30</v>
      </c>
    </row>
    <row r="8" spans="1:5" ht="30" x14ac:dyDescent="0.25">
      <c r="A8" s="16">
        <v>1.1000000000000001</v>
      </c>
      <c r="B8" s="17" t="s">
        <v>178</v>
      </c>
      <c r="D8" s="4" t="s">
        <v>42</v>
      </c>
      <c r="E8" s="13" t="s">
        <v>155</v>
      </c>
    </row>
    <row r="9" spans="1:5" ht="30" x14ac:dyDescent="0.25">
      <c r="A9" s="16">
        <v>1.2</v>
      </c>
      <c r="B9" s="17" t="s">
        <v>43</v>
      </c>
      <c r="D9" s="4" t="s">
        <v>44</v>
      </c>
      <c r="E9" s="13" t="s">
        <v>156</v>
      </c>
    </row>
    <row r="10" spans="1:5" ht="30" x14ac:dyDescent="0.25">
      <c r="A10" s="16">
        <v>1.3</v>
      </c>
      <c r="B10" s="17" t="s">
        <v>45</v>
      </c>
      <c r="D10" s="4" t="s">
        <v>46</v>
      </c>
      <c r="E10" s="13" t="s">
        <v>47</v>
      </c>
    </row>
    <row r="11" spans="1:5" ht="30" x14ac:dyDescent="0.25">
      <c r="A11" s="16">
        <v>1.4</v>
      </c>
      <c r="B11" s="17" t="s">
        <v>48</v>
      </c>
      <c r="D11" s="4" t="s">
        <v>49</v>
      </c>
      <c r="E11" s="13" t="s">
        <v>50</v>
      </c>
    </row>
    <row r="12" spans="1:5" ht="30" x14ac:dyDescent="0.25">
      <c r="A12" s="16">
        <v>2.1</v>
      </c>
      <c r="B12" s="17" t="s">
        <v>154</v>
      </c>
      <c r="D12" s="4" t="s">
        <v>51</v>
      </c>
      <c r="E12" s="13" t="s">
        <v>157</v>
      </c>
    </row>
    <row r="13" spans="1:5" ht="30" x14ac:dyDescent="0.25">
      <c r="A13" s="16">
        <v>2.2000000000000002</v>
      </c>
      <c r="B13" s="17" t="s">
        <v>52</v>
      </c>
      <c r="D13" s="4" t="s">
        <v>53</v>
      </c>
      <c r="E13" s="13" t="s">
        <v>158</v>
      </c>
    </row>
    <row r="14" spans="1:5" x14ac:dyDescent="0.25">
      <c r="A14" s="16">
        <v>2.2999999999999998</v>
      </c>
      <c r="B14" s="17" t="s">
        <v>54</v>
      </c>
      <c r="D14" s="4" t="s">
        <v>55</v>
      </c>
      <c r="E14" s="13" t="s">
        <v>159</v>
      </c>
    </row>
    <row r="15" spans="1:5" x14ac:dyDescent="0.25">
      <c r="A15" s="16">
        <v>2.4</v>
      </c>
      <c r="B15" s="17" t="s">
        <v>56</v>
      </c>
      <c r="D15" s="4" t="s">
        <v>57</v>
      </c>
      <c r="E15" s="13" t="s">
        <v>58</v>
      </c>
    </row>
    <row r="16" spans="1:5" ht="30" x14ac:dyDescent="0.25">
      <c r="A16" s="16">
        <v>2.5</v>
      </c>
      <c r="B16" s="17" t="s">
        <v>59</v>
      </c>
      <c r="D16" s="4" t="s">
        <v>60</v>
      </c>
      <c r="E16" s="13" t="s">
        <v>160</v>
      </c>
    </row>
    <row r="17" spans="1:5" x14ac:dyDescent="0.25">
      <c r="A17" s="16">
        <v>2.6</v>
      </c>
      <c r="B17" s="17" t="s">
        <v>61</v>
      </c>
      <c r="D17" s="4" t="s">
        <v>62</v>
      </c>
      <c r="E17" s="13" t="s">
        <v>63</v>
      </c>
    </row>
    <row r="18" spans="1:5" x14ac:dyDescent="0.25">
      <c r="A18" s="16">
        <v>2.7</v>
      </c>
      <c r="B18" s="17" t="s">
        <v>64</v>
      </c>
      <c r="D18" s="4" t="s">
        <v>65</v>
      </c>
      <c r="E18" s="13" t="s">
        <v>66</v>
      </c>
    </row>
    <row r="19" spans="1:5" ht="52.5" customHeight="1" x14ac:dyDescent="0.25">
      <c r="A19" s="16">
        <v>3.1</v>
      </c>
      <c r="B19" s="17" t="s">
        <v>67</v>
      </c>
      <c r="D19" s="4" t="s">
        <v>68</v>
      </c>
      <c r="E19" s="13" t="s">
        <v>69</v>
      </c>
    </row>
    <row r="20" spans="1:5" x14ac:dyDescent="0.25">
      <c r="A20" s="16">
        <v>3.2</v>
      </c>
      <c r="B20" s="17" t="s">
        <v>70</v>
      </c>
      <c r="D20" s="4" t="s">
        <v>71</v>
      </c>
      <c r="E20" s="13" t="s">
        <v>72</v>
      </c>
    </row>
    <row r="21" spans="1:5" ht="30" x14ac:dyDescent="0.25">
      <c r="A21" s="16">
        <v>3.3</v>
      </c>
      <c r="B21" s="17" t="s">
        <v>73</v>
      </c>
      <c r="D21" s="4" t="s">
        <v>74</v>
      </c>
      <c r="E21" s="13" t="s">
        <v>75</v>
      </c>
    </row>
    <row r="22" spans="1:5" x14ac:dyDescent="0.25">
      <c r="A22" s="16">
        <v>3.4</v>
      </c>
      <c r="B22" s="17" t="s">
        <v>76</v>
      </c>
      <c r="D22" s="4" t="s">
        <v>77</v>
      </c>
      <c r="E22" s="13" t="s">
        <v>78</v>
      </c>
    </row>
    <row r="23" spans="1:5" ht="45" x14ac:dyDescent="0.25">
      <c r="A23" s="16">
        <v>3.5</v>
      </c>
      <c r="B23" s="17" t="s">
        <v>153</v>
      </c>
      <c r="D23" s="4" t="s">
        <v>79</v>
      </c>
      <c r="E23" s="13" t="s">
        <v>80</v>
      </c>
    </row>
    <row r="24" spans="1:5" x14ac:dyDescent="0.25">
      <c r="A24" s="16">
        <v>4.0999999999999996</v>
      </c>
      <c r="B24" s="17" t="s">
        <v>81</v>
      </c>
      <c r="D24" s="4" t="s">
        <v>82</v>
      </c>
      <c r="E24" s="13" t="s">
        <v>83</v>
      </c>
    </row>
    <row r="25" spans="1:5" ht="30" x14ac:dyDescent="0.25">
      <c r="A25" s="16">
        <v>4.2</v>
      </c>
      <c r="B25" s="17" t="s">
        <v>84</v>
      </c>
      <c r="D25" s="4" t="s">
        <v>85</v>
      </c>
      <c r="E25" s="13" t="s">
        <v>161</v>
      </c>
    </row>
    <row r="26" spans="1:5" x14ac:dyDescent="0.25">
      <c r="A26" s="16">
        <v>4.3</v>
      </c>
      <c r="B26" s="17" t="s">
        <v>152</v>
      </c>
      <c r="D26" s="4" t="s">
        <v>86</v>
      </c>
      <c r="E26" s="13" t="s">
        <v>87</v>
      </c>
    </row>
    <row r="27" spans="1:5" x14ac:dyDescent="0.25">
      <c r="D27" s="4" t="s">
        <v>88</v>
      </c>
      <c r="E27" s="13" t="s">
        <v>89</v>
      </c>
    </row>
    <row r="28" spans="1:5" x14ac:dyDescent="0.25">
      <c r="D28" s="4" t="s">
        <v>90</v>
      </c>
      <c r="E28" s="13" t="s">
        <v>162</v>
      </c>
    </row>
    <row r="29" spans="1:5" x14ac:dyDescent="0.25">
      <c r="D29" s="4" t="s">
        <v>92</v>
      </c>
      <c r="E29" s="13" t="s">
        <v>163</v>
      </c>
    </row>
    <row r="30" spans="1:5" x14ac:dyDescent="0.25">
      <c r="D30" s="4" t="s">
        <v>94</v>
      </c>
      <c r="E30" s="13" t="s">
        <v>164</v>
      </c>
    </row>
    <row r="31" spans="1:5" x14ac:dyDescent="0.25">
      <c r="D31" s="4" t="s">
        <v>96</v>
      </c>
      <c r="E31" s="13" t="s">
        <v>165</v>
      </c>
    </row>
    <row r="32" spans="1:5" x14ac:dyDescent="0.25">
      <c r="D32" s="4" t="s">
        <v>98</v>
      </c>
      <c r="E32" s="13" t="s">
        <v>99</v>
      </c>
    </row>
    <row r="33" spans="1:5" ht="30" x14ac:dyDescent="0.25">
      <c r="A33"/>
      <c r="B33"/>
      <c r="D33" s="4" t="s">
        <v>100</v>
      </c>
      <c r="E33" s="13" t="s">
        <v>166</v>
      </c>
    </row>
    <row r="34" spans="1:5" x14ac:dyDescent="0.25">
      <c r="A34"/>
      <c r="B34"/>
      <c r="D34" s="4" t="s">
        <v>101</v>
      </c>
      <c r="E34" s="13" t="s">
        <v>102</v>
      </c>
    </row>
    <row r="35" spans="1:5" ht="30" x14ac:dyDescent="0.25">
      <c r="A35"/>
      <c r="B35"/>
      <c r="D35" s="4" t="s">
        <v>103</v>
      </c>
      <c r="E35" s="13" t="s">
        <v>104</v>
      </c>
    </row>
    <row r="36" spans="1:5" x14ac:dyDescent="0.25">
      <c r="A36"/>
      <c r="B36"/>
      <c r="D36" s="4" t="s">
        <v>105</v>
      </c>
      <c r="E36" s="13" t="s">
        <v>106</v>
      </c>
    </row>
    <row r="37" spans="1:5" x14ac:dyDescent="0.25">
      <c r="A37"/>
      <c r="B37"/>
      <c r="D37" s="4" t="s">
        <v>107</v>
      </c>
      <c r="E37" s="13" t="s">
        <v>108</v>
      </c>
    </row>
    <row r="38" spans="1:5" ht="15" customHeight="1" x14ac:dyDescent="0.25">
      <c r="A38"/>
      <c r="B38"/>
      <c r="D38" s="4" t="s">
        <v>109</v>
      </c>
      <c r="E38" s="13" t="s">
        <v>167</v>
      </c>
    </row>
    <row r="39" spans="1:5" ht="30" x14ac:dyDescent="0.25">
      <c r="A39"/>
      <c r="B39"/>
      <c r="D39" s="4" t="s">
        <v>110</v>
      </c>
      <c r="E39" s="13" t="s">
        <v>168</v>
      </c>
    </row>
    <row r="40" spans="1:5" x14ac:dyDescent="0.25">
      <c r="A40"/>
      <c r="B40"/>
      <c r="D40" s="4" t="s">
        <v>111</v>
      </c>
      <c r="E40" s="13" t="s">
        <v>169</v>
      </c>
    </row>
    <row r="41" spans="1:5" x14ac:dyDescent="0.25">
      <c r="A41"/>
      <c r="B41"/>
      <c r="D41" s="4" t="s">
        <v>112</v>
      </c>
      <c r="E41" s="13" t="s">
        <v>170</v>
      </c>
    </row>
    <row r="42" spans="1:5" x14ac:dyDescent="0.25">
      <c r="A42"/>
      <c r="B42"/>
      <c r="D42" s="4" t="s">
        <v>113</v>
      </c>
      <c r="E42" s="13" t="s">
        <v>114</v>
      </c>
    </row>
    <row r="43" spans="1:5" ht="15" customHeight="1" x14ac:dyDescent="0.25">
      <c r="A43"/>
      <c r="B43"/>
      <c r="D43" s="4" t="s">
        <v>115</v>
      </c>
      <c r="E43" s="13" t="s">
        <v>116</v>
      </c>
    </row>
    <row r="44" spans="1:5" x14ac:dyDescent="0.25">
      <c r="A44"/>
      <c r="B44"/>
      <c r="D44" s="4" t="s">
        <v>117</v>
      </c>
      <c r="E44" s="13" t="s">
        <v>118</v>
      </c>
    </row>
    <row r="45" spans="1:5" x14ac:dyDescent="0.25">
      <c r="A45"/>
      <c r="B45"/>
      <c r="D45" s="4" t="s">
        <v>119</v>
      </c>
      <c r="E45" s="13" t="s">
        <v>120</v>
      </c>
    </row>
    <row r="46" spans="1:5" ht="30" x14ac:dyDescent="0.25">
      <c r="A46"/>
      <c r="B46"/>
      <c r="D46" s="4" t="s">
        <v>121</v>
      </c>
      <c r="E46" s="13" t="s">
        <v>171</v>
      </c>
    </row>
    <row r="47" spans="1:5" x14ac:dyDescent="0.25">
      <c r="A47"/>
      <c r="B47"/>
      <c r="D47" s="4" t="s">
        <v>122</v>
      </c>
      <c r="E47" s="13" t="s">
        <v>123</v>
      </c>
    </row>
    <row r="48" spans="1:5" ht="30" x14ac:dyDescent="0.25">
      <c r="A48"/>
      <c r="B48"/>
      <c r="D48" s="4" t="s">
        <v>124</v>
      </c>
      <c r="E48" s="13" t="s">
        <v>125</v>
      </c>
    </row>
    <row r="49" spans="1:5" x14ac:dyDescent="0.25">
      <c r="A49"/>
      <c r="B49"/>
      <c r="D49" s="4" t="s">
        <v>126</v>
      </c>
      <c r="E49" s="13" t="s">
        <v>172</v>
      </c>
    </row>
    <row r="50" spans="1:5" x14ac:dyDescent="0.25">
      <c r="A50"/>
      <c r="B50"/>
      <c r="D50" s="4" t="s">
        <v>127</v>
      </c>
      <c r="E50" s="13" t="s">
        <v>128</v>
      </c>
    </row>
    <row r="51" spans="1:5" ht="30" x14ac:dyDescent="0.25">
      <c r="A51"/>
      <c r="B51"/>
      <c r="D51" s="4" t="s">
        <v>129</v>
      </c>
      <c r="E51" s="13" t="s">
        <v>173</v>
      </c>
    </row>
    <row r="52" spans="1:5" x14ac:dyDescent="0.25">
      <c r="A52"/>
      <c r="B52"/>
      <c r="D52" s="4" t="s">
        <v>130</v>
      </c>
      <c r="E52" s="13" t="s">
        <v>131</v>
      </c>
    </row>
    <row r="53" spans="1:5" ht="15" customHeight="1" x14ac:dyDescent="0.25">
      <c r="A53"/>
      <c r="B53"/>
      <c r="D53" s="4" t="s">
        <v>132</v>
      </c>
      <c r="E53" s="13" t="s">
        <v>133</v>
      </c>
    </row>
    <row r="54" spans="1:5" ht="30" x14ac:dyDescent="0.25">
      <c r="A54"/>
      <c r="B54"/>
      <c r="D54" s="4" t="s">
        <v>134</v>
      </c>
      <c r="E54" s="13" t="s">
        <v>135</v>
      </c>
    </row>
    <row r="55" spans="1:5" ht="30" x14ac:dyDescent="0.25">
      <c r="A55"/>
      <c r="B55"/>
      <c r="D55" s="4" t="s">
        <v>136</v>
      </c>
      <c r="E55" s="13" t="s">
        <v>137</v>
      </c>
    </row>
    <row r="56" spans="1:5" ht="30" x14ac:dyDescent="0.25">
      <c r="A56"/>
      <c r="B56"/>
      <c r="D56" s="4" t="s">
        <v>138</v>
      </c>
      <c r="E56" s="13" t="s">
        <v>139</v>
      </c>
    </row>
    <row r="57" spans="1:5" x14ac:dyDescent="0.25">
      <c r="A57"/>
      <c r="B57"/>
      <c r="D57" s="4" t="s">
        <v>140</v>
      </c>
      <c r="E57" s="13" t="s">
        <v>174</v>
      </c>
    </row>
    <row r="58" spans="1:5" x14ac:dyDescent="0.25">
      <c r="A58"/>
      <c r="B58"/>
      <c r="D58" s="4" t="s">
        <v>141</v>
      </c>
      <c r="E58" s="13" t="s">
        <v>142</v>
      </c>
    </row>
    <row r="59" spans="1:5" x14ac:dyDescent="0.25">
      <c r="A59"/>
      <c r="B59"/>
      <c r="D59" s="4" t="s">
        <v>143</v>
      </c>
      <c r="E59" s="13" t="s">
        <v>144</v>
      </c>
    </row>
    <row r="60" spans="1:5" x14ac:dyDescent="0.25">
      <c r="A60"/>
      <c r="B60"/>
      <c r="D60" s="4" t="s">
        <v>145</v>
      </c>
      <c r="E60" s="13" t="s">
        <v>175</v>
      </c>
    </row>
    <row r="61" spans="1:5" x14ac:dyDescent="0.25">
      <c r="A61"/>
      <c r="B61"/>
      <c r="D61" s="4" t="s">
        <v>146</v>
      </c>
      <c r="E61" s="13" t="s">
        <v>176</v>
      </c>
    </row>
    <row r="62" spans="1:5" x14ac:dyDescent="0.25">
      <c r="A62"/>
      <c r="B62"/>
      <c r="D62" s="4" t="s">
        <v>147</v>
      </c>
      <c r="E62" s="13" t="s">
        <v>148</v>
      </c>
    </row>
    <row r="63" spans="1:5" ht="30" x14ac:dyDescent="0.25">
      <c r="A63"/>
      <c r="B63"/>
      <c r="D63" s="4" t="s">
        <v>149</v>
      </c>
      <c r="E63" s="13" t="s">
        <v>177</v>
      </c>
    </row>
    <row r="64" spans="1:5" x14ac:dyDescent="0.25">
      <c r="A64"/>
      <c r="B64"/>
      <c r="D64" s="4" t="s">
        <v>150</v>
      </c>
      <c r="E64" s="13" t="s">
        <v>151</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Formulario</vt:lpstr>
      <vt:lpstr>Historial de Cambios</vt:lpstr>
      <vt:lpstr>Validacion datos</vt:lpstr>
      <vt:lpstr>Formulario!Print_Area</vt:lpstr>
      <vt:lpstr>'Historial de Cambios'!Print_Area</vt:lpstr>
      <vt:lpstr>Formulario!Print_Titles</vt:lpstr>
      <vt:lpstr>'Historial de Cambios'!Print_Titles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Johanny Salcedo de los Santos</cp:lastModifiedBy>
  <cp:lastPrinted>2023-07-18T17:12:20Z</cp:lastPrinted>
  <dcterms:created xsi:type="dcterms:W3CDTF">2018-02-28T12:31:13Z</dcterms:created>
  <dcterms:modified xsi:type="dcterms:W3CDTF">2023-07-18T17:12:30Z</dcterms:modified>
</cp:coreProperties>
</file>