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infiniti\DIRECCION PLANIFICACION Y DESARROLLO\DPTO PYD\DIVISION DE PLANIFICACION\DIGEPRES\Informe Trimestral\2023\"/>
    </mc:Choice>
  </mc:AlternateContent>
  <xr:revisionPtr revIDLastSave="0" documentId="13_ncr:1_{D30FDFEA-C89B-40B2-80B7-E9C3DC11D9D5}" xr6:coauthVersionLast="45" xr6:coauthVersionMax="45"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2868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2" l="1"/>
  <c r="G45" i="2"/>
  <c r="G44" i="2"/>
  <c r="G43" i="2" l="1"/>
  <c r="H44" i="2" l="1"/>
  <c r="H43" i="2" l="1"/>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<sst xmlns="http://schemas.openxmlformats.org/spreadsheetml/2006/main" count="236" uniqueCount="224">
  <si>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</si>
  <si>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</si>
  <si>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</si>
  <si>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</si>
  <si>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</si>
  <si>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</si>
  <si>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</si>
  <si>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</si>
  <si>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</si>
  <si>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</si>
  <si>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</si>
  <si>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</si>
  <si>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</si>
  <si>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</si>
  <si>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</si>
  <si>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</si>
  <si>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</si>
  <si>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</si>
  <si>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</si>
  <si>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</si>
  <si>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</si>
  <si>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</si>
  <si>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</si>
  <si>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</si>
  <si>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</si>
  <si>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</si>
  <si>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</si>
  <si>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</si>
  <si>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</si>
  <si>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</si>
  <si>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</si>
  <si>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</si>
  <si>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</si>
  <si>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</si>
  <si>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</si>
  <si>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</si>
  <si>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</si>
  <si>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</si>
  <si>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</si>
  <si>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</si>
  <si>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</si>
  <si>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</si>
  <si>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</si>
  <si>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</si>
  <si>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</si>
  <si>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</si>
  <si>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</si>
  <si>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</si>
  <si>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</si>
  <si>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</si>
  <si>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</si>
  <si>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</si>
  <si>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</si>
  <si>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</si>
  <si>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</si>
  <si>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</si>
  <si>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</si>
  <si>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</si>
  <si>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</si>
  <si>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</si>
  <si>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</si>
  <si>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</si>
  <si>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</si>
  <si>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</si>
  <si>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</si>
  <si>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</si>
  <si>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</si>
  <si>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</si>
  <si>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</si>
  <si>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</si>
  <si>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</si>
  <si>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</si>
  <si>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</si>
  <si>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</si>
  <si>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</si>
  <si>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</si>
  <si>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</si>
  <si>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</si>
  <si>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</si>
  <si>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</si>
  <si>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</si>
  <si>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</si>
  <si>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</si>
  <si>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</si>
  <si>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</si>
  <si>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</si>
  <si>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</si>
  <si>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</si>
  <si>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</si>
  <si>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</si>
  <si>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</si>
  <si>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</si>
  <si>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</si>
  <si>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</si>
  <si>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</si>
  <si>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</si>
  <si>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</si>
  <si>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</si>
  <si>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</si>
  <si>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</si>
  <si>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</si>
  <si>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</si>
  <si>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</si>
  <si>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</si>
  <si>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</si>
  <si>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</si>
  <si>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</si>
  <si>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</si>
  <si>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</si>
  <si>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</si>
  <si>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</si>
  <si>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</si>
  <si>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</si>
  <si>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</si>
  <si>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</si>
  <si>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</si>
  <si>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</si>
  <si>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</si>
  <si>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</si>
  <si>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</si>
  <si>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</si>
  <si>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</si>
  <si>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</si>
  <si>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</si>
  <si>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</si>
  <si>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</si>
  <si>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</si>
  <si>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</si>
  <si>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</si>
  <si>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</si>
  <si>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</si>
  <si>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</si>
  <si>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</si>
  <si>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</si>
  <si>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</si>
  <si>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</si>
  <si>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</si>
  <si>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</si>
  <si>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</si>
  <si>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</si>
  <si>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</si>
  <si>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</si>
  <si>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</si>
  <si>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</si>
  <si>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</si>
  <si>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</si>
  <si>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</si>
  <si>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</si>
  <si>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</si>
  <si>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</si>
  <si>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</si>
  <si>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</si>
  <si>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</si>
  <si>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</si>
  <si>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</si>
  <si>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</si>
  <si>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</si>
  <si>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</si>
  <si>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</si>
  <si>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</si>
  <si>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</si>
  <si>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</si>
  <si>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</si>
  <si>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</si>
  <si>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</si>
  <si>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</si>
  <si>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</si>
  <si>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</si>
  <si>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</si>
  <si>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</si>
  <si>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</si>
  <si>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</si>
  <si>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</si>
  <si>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</si>
  <si>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</si>
  <si>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</si>
  <si>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</si>
  <si>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</si>
  <si>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</si>
  <si>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</si>
  <si>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</si>
  <si>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</si>
  <si>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</si>
  <si>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</si>
  <si>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</si>
  <si>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</si>
  <si>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</si>
  <si>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</si>
  <si>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</si>
  <si>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</si>
  <si>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</si>
  <si>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</si>
  <si>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</si>
  <si>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</si>
  <si>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</si>
  <si>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</si>
  <si>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</si>
  <si>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</si>
  <si>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</si>
  <si>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</si>
  <si>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</si>
  <si>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</si>
  <si>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</si>
  <si>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</si>
  <si>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</si>
  <si>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</si>
  <si>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</si>
  <si>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</si>
  <si>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</si>
  <si>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</si>
  <si>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</si>
  <si>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</si>
  <si>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</si>
  <si>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</si>
  <si>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</si>
  <si>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</si>
  <si>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</si>
  <si>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</si>
  <si>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Se gestionó el 100% de la cartera programada para este primer trimestre.</t>
  </si>
  <si>
    <t>Obtuvimos un resultado de un 98% en cuanto a la disponibilidad del SUIR logrando una ejecución del 100% con respecto a lo programado.  Las salidas que tuvimos fueron programadas para corridas de procesos de facturación y recargos, estas son realizadas en horario nocturno y fuera de la jornada laboral por esta razón no se afectaron los servicios.</t>
  </si>
  <si>
    <t>Este producto no presenta desvío físico significativo.
El desvío financiero -23% se debe a varios factores: Bonos educativos: no fue aprobado por el MAP, Bono Servidores de Carrera: se realizó gestión con el MAP, pero no fue aprobado por DIGEPRES. contrataciones planificadas no ejecutadas en el periodo, actualmente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</si>
  <si>
    <t>Se logró realizar un total de 1,223  auditorias para una efectividad de un 100% a los empleadores con los fines de identificar y validar el cumplimiento de dichos empleadores de cara a las obligaciones de la seguridad social, de manera que se garanticen la cobertura oportuna y acorde a sus derechos a dichos trabajadores al SDSS.</t>
  </si>
  <si>
    <t>El desvío de la meta física que presenta el periodo de 647 auditorías por encima de lo programado para un 212% se debe a la incorporación de nuevos criterios y al crecimiento de otros dentro de los que podemos citar:
•	Fiscalización períodos omisos
•	Auditorías a empleadores con dispensa; así como su inhabilitación y tramitación de nuevas solicitudes
•	Suspensión de empleadores por presunción de fraude.
El desvío financiero de -12% se debe a Bonos educativos: no fue aprobado por el MAP, Bono Servidores de Carrera: se realizó gestión con el MAP, pero no fue aprobado por DIGEPRES, contrataciones planificadas no ejecutadas en el periodo, la Dirección de Fiscalización Externa tuvo un cambio de estructura aprobado por el MAP en el año 2022 y esta modificación fue presupuestada para este periodo, no se ha podido ejecutar los recursos debido a que no habian emitido la resolucion de aprobacion hasta el mes de septiembre. Ademas,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</si>
  <si>
    <t>El desvío Físico que presenta este producto de 5% por encima de lo programado. La Tesorería  se encuentra en una revisión de este indicador con  la culminación del estudio de Estimación de Incumplimiento de Pago a la Seguridad Social y la conclusión de implementación de una herramienta tecnológica que nos permita ajustar la meta acorde a la realidad del recaudo de manera que pueda ser evidenciada.
El desvío financiero de -22 se debe a Bonos educativos: no fue aprobado por el MAP, Bono Servidores de Carrera: se realizó gestión con el MAP, pero no fue aprobado por DIGEPRES, contrataciones planificadas no ejecutadas en el periodo, actualmente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</si>
</sst>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_(* #,##0_);_(* \(#,##0\);_(* &quot;-&quot;??_);_(@_)"/>
    <numFmt numFmtId="169" formatCode="0.000000000000%"/>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8">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9" fontId="2" fillId="0" borderId="0" xfId="2" applyFont="1" applyProtection="1">
      <protection locked="0"/>
    </xf>
    <xf numFmtId="169" fontId="2" fillId="0" borderId="0" xfId="0" applyNumberFormat="1" applyFont="1" applyProtection="1">
      <protection locked="0"/>
    </xf>
    <xf numFmtId="43" fontId="2" fillId="0" borderId="0" xfId="1" applyFont="1" applyProtection="1">
      <protection locked="0"/>
    </xf>
    <xf numFmtId="43" fontId="2" fillId="0" borderId="0" xfId="1" applyFont="1" applyFill="1" applyBorder="1" applyAlignment="1" applyProtection="1">
      <alignment horizontal="center"/>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3" xfId="0" applyFont="1" applyFill="1" applyBorder="1" applyAlignment="1">
      <alignment vertical="top" wrapText="1"/>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0" xfId="0" applyFont="1" applyFill="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0" fontId="2" fillId="6" borderId="27" xfId="0" applyFont="1" applyFill="1" applyBorder="1" applyAlignment="1">
      <alignment vertical="top" wrapText="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69"/>
  <sheetViews>
    <sheetView showGridLines="0" tabSelected="1" view="pageBreakPreview" topLeftCell="A60" zoomScale="190" zoomScaleNormal="100" zoomScaleSheetLayoutView="190" workbookViewId="0">
      <selection activeCell="B62" sqref="B62:H62"/>
    </sheetView>
  </sheetViews>
  <sheetFormatPr defaultColWidth="11.42578125" defaultRowHeight="15" x14ac:dyDescent="0.25"/>
  <cols>
    <col min="1" max="1" width="23" style="44" customWidth="1"/>
    <col min="2" max="8" width="12.7109375" style="44" customWidth="1"/>
    <col min="9" max="9" width="16.28515625" style="44" customWidth="1"/>
    <col min="10" max="10" width="14.28515625" style="44" bestFit="1" customWidth="1"/>
    <col min="11" max="11" width="16" style="44" customWidth="1"/>
    <col min="12" max="12" width="12.7109375" style="44" bestFit="1" customWidth="1"/>
    <col min="13" max="13" width="19.4257812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68" t="s">
        <v>195</v>
      </c>
      <c r="C1" s="69"/>
      <c r="D1" s="69"/>
      <c r="E1" s="69"/>
      <c r="F1" s="69"/>
      <c r="G1" s="69"/>
      <c r="H1" s="70"/>
    </row>
    <row r="2" spans="1:10" s="1" customFormat="1" ht="21" customHeight="1" thickBot="1" x14ac:dyDescent="0.3">
      <c r="A2" s="34"/>
      <c r="B2" s="71" t="s">
        <v>19</v>
      </c>
      <c r="C2" s="72"/>
      <c r="D2" s="71" t="s">
        <v>20</v>
      </c>
      <c r="E2" s="72"/>
      <c r="F2" s="73"/>
      <c r="G2" s="2" t="s">
        <v>21</v>
      </c>
      <c r="H2" s="31" t="s">
        <v>22</v>
      </c>
    </row>
    <row r="3" spans="1:10" s="1" customFormat="1" ht="35.25" customHeight="1" thickBot="1" x14ac:dyDescent="0.3">
      <c r="A3" s="35"/>
      <c r="B3" s="74" t="s">
        <v>23</v>
      </c>
      <c r="C3" s="75"/>
      <c r="D3" s="74" t="s">
        <v>197</v>
      </c>
      <c r="E3" s="75"/>
      <c r="F3" s="76"/>
      <c r="G3" s="24" t="s">
        <v>196</v>
      </c>
      <c r="H3" s="32">
        <v>0</v>
      </c>
    </row>
    <row r="4" spans="1:10" s="1" customFormat="1" ht="3" customHeight="1" x14ac:dyDescent="0.25">
      <c r="A4" s="77"/>
      <c r="B4" s="78"/>
      <c r="C4" s="78"/>
      <c r="D4" s="79"/>
      <c r="E4" s="79"/>
      <c r="F4" s="79"/>
      <c r="G4" s="78"/>
      <c r="H4" s="80"/>
    </row>
    <row r="5" spans="1:10" s="1" customFormat="1" ht="3" customHeight="1" x14ac:dyDescent="0.25">
      <c r="A5" s="81"/>
      <c r="B5" s="82"/>
      <c r="C5" s="82"/>
      <c r="D5" s="82"/>
      <c r="E5" s="82"/>
      <c r="F5" s="82"/>
      <c r="G5" s="82"/>
      <c r="H5" s="83"/>
    </row>
    <row r="6" spans="1:10" s="1" customFormat="1" ht="3" customHeight="1" x14ac:dyDescent="0.25">
      <c r="A6" s="84"/>
      <c r="B6" s="79"/>
      <c r="C6" s="79"/>
      <c r="D6" s="79"/>
      <c r="E6" s="79"/>
      <c r="F6" s="79"/>
      <c r="G6" s="79"/>
      <c r="H6" s="85"/>
    </row>
    <row r="7" spans="1:10" s="1" customFormat="1" ht="15.75" x14ac:dyDescent="0.25">
      <c r="A7" s="86" t="s">
        <v>24</v>
      </c>
      <c r="B7" s="87"/>
      <c r="C7" s="87"/>
      <c r="D7" s="87"/>
      <c r="E7" s="87"/>
      <c r="F7" s="87"/>
      <c r="G7" s="87"/>
      <c r="H7" s="88"/>
    </row>
    <row r="8" spans="1:10" s="1" customFormat="1" ht="3" customHeight="1" x14ac:dyDescent="0.25">
      <c r="A8" s="84"/>
      <c r="B8" s="79"/>
      <c r="C8" s="79"/>
      <c r="D8" s="79"/>
      <c r="E8" s="79"/>
      <c r="F8" s="79"/>
      <c r="G8" s="79"/>
      <c r="H8" s="85"/>
    </row>
    <row r="9" spans="1:10" s="1" customFormat="1" ht="15.75" x14ac:dyDescent="0.25">
      <c r="A9" s="89" t="s">
        <v>25</v>
      </c>
      <c r="B9" s="90"/>
      <c r="C9" s="90"/>
      <c r="D9" s="90"/>
      <c r="E9" s="90"/>
      <c r="F9" s="90"/>
      <c r="G9" s="90"/>
      <c r="H9" s="91"/>
    </row>
    <row r="10" spans="1:10" s="1" customFormat="1" ht="3" customHeight="1" x14ac:dyDescent="0.25">
      <c r="A10" s="92"/>
      <c r="B10" s="93"/>
      <c r="C10" s="93"/>
      <c r="D10" s="93"/>
      <c r="E10" s="93"/>
      <c r="F10" s="93"/>
      <c r="G10" s="93"/>
      <c r="H10" s="94"/>
    </row>
    <row r="11" spans="1:10" ht="39" customHeight="1" x14ac:dyDescent="0.25">
      <c r="A11" s="19" t="s">
        <v>26</v>
      </c>
      <c r="B11" s="66" t="s">
        <v>211</v>
      </c>
      <c r="C11" s="66"/>
      <c r="D11" s="66"/>
      <c r="E11" s="66"/>
      <c r="F11" s="66"/>
      <c r="G11" s="66"/>
      <c r="H11" s="67"/>
      <c r="I11" s="1"/>
      <c r="J11" s="1"/>
    </row>
    <row r="12" spans="1:10" s="1" customFormat="1" ht="3" customHeight="1" x14ac:dyDescent="0.25">
      <c r="A12" s="22"/>
      <c r="H12" s="21"/>
    </row>
    <row r="13" spans="1:10" ht="39.75" customHeight="1" x14ac:dyDescent="0.25">
      <c r="A13" s="19" t="s">
        <v>193</v>
      </c>
      <c r="B13" s="99" t="s">
        <v>200</v>
      </c>
      <c r="C13" s="99"/>
      <c r="D13" s="99"/>
      <c r="E13" s="99"/>
      <c r="F13" s="99"/>
      <c r="G13" s="99"/>
      <c r="H13" s="100"/>
    </row>
    <row r="14" spans="1:10" ht="51.75" customHeight="1" x14ac:dyDescent="0.25">
      <c r="A14" s="19" t="s">
        <v>194</v>
      </c>
      <c r="B14" s="99" t="s">
        <v>201</v>
      </c>
      <c r="C14" s="99"/>
      <c r="D14" s="99"/>
      <c r="E14" s="99"/>
      <c r="F14" s="99"/>
      <c r="G14" s="99"/>
      <c r="H14" s="100"/>
    </row>
    <row r="15" spans="1:10" s="1" customFormat="1" ht="3" customHeight="1" x14ac:dyDescent="0.25">
      <c r="A15" s="20"/>
      <c r="H15" s="21"/>
    </row>
    <row r="16" spans="1:10" ht="18.75" customHeight="1" x14ac:dyDescent="0.25">
      <c r="A16" s="86" t="s">
        <v>27</v>
      </c>
      <c r="B16" s="87"/>
      <c r="C16" s="87"/>
      <c r="D16" s="87"/>
      <c r="E16" s="87"/>
      <c r="F16" s="87"/>
      <c r="G16" s="87"/>
      <c r="H16" s="88"/>
    </row>
    <row r="17" spans="1:14" s="1" customFormat="1" ht="3" customHeight="1" x14ac:dyDescent="0.25">
      <c r="A17" s="22"/>
      <c r="B17"/>
      <c r="C17"/>
      <c r="D17"/>
      <c r="E17"/>
      <c r="F17"/>
      <c r="G17"/>
      <c r="H17" s="25"/>
    </row>
    <row r="18" spans="1:14" ht="18" customHeight="1" x14ac:dyDescent="0.25">
      <c r="A18" s="19" t="s">
        <v>0</v>
      </c>
      <c r="B18" s="29">
        <f>_xlfn.NUMBERVALUE(LEFT($B$22,1))</f>
        <v>2</v>
      </c>
      <c r="C18" s="101" t="str">
        <f>IFERROR(VLOOKUP(B18,'Validacion datos'!A2:B5,2,FALSE),"")</f>
        <v>DESARROLLO SOCIAL</v>
      </c>
      <c r="D18" s="101"/>
      <c r="E18" s="101"/>
      <c r="F18" s="101"/>
      <c r="G18" s="101"/>
      <c r="H18" s="101"/>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101" t="str">
        <f>IFERROR(VLOOKUP(B20,'Validacion datos'!A8:B26,2,FALSE),"")</f>
        <v>Salud y seguridad social integral</v>
      </c>
      <c r="D20" s="101"/>
      <c r="E20" s="101"/>
      <c r="F20" s="101"/>
      <c r="G20" s="101"/>
      <c r="H20" s="101"/>
      <c r="J20" s="1"/>
      <c r="K20" s="1"/>
      <c r="L20" s="1"/>
      <c r="M20" s="1"/>
      <c r="N20" s="1"/>
    </row>
    <row r="21" spans="1:14" s="1" customFormat="1" ht="3" customHeight="1" x14ac:dyDescent="0.25">
      <c r="A21" s="20"/>
      <c r="H21" s="21"/>
    </row>
    <row r="22" spans="1:14" ht="33" customHeight="1" x14ac:dyDescent="0.25">
      <c r="A22" s="19" t="s">
        <v>2</v>
      </c>
      <c r="B22" s="3" t="s">
        <v>74</v>
      </c>
      <c r="C22" s="102"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102"/>
      <c r="E22" s="102"/>
      <c r="F22" s="102"/>
      <c r="G22" s="102"/>
      <c r="H22" s="102"/>
    </row>
    <row r="23" spans="1:14" s="1" customFormat="1" ht="3" customHeight="1" x14ac:dyDescent="0.25">
      <c r="A23" s="22"/>
      <c r="H23" s="21"/>
    </row>
    <row r="24" spans="1:14" ht="69.75" customHeight="1" x14ac:dyDescent="0.25">
      <c r="A24" s="19" t="s">
        <v>15</v>
      </c>
      <c r="B24" s="103" t="s">
        <v>202</v>
      </c>
      <c r="C24" s="103"/>
      <c r="D24" s="103"/>
      <c r="E24" s="103"/>
      <c r="F24" s="103"/>
      <c r="G24" s="103"/>
      <c r="H24" s="104"/>
      <c r="I24" s="1"/>
      <c r="J24" s="1"/>
      <c r="K24" s="1"/>
      <c r="L24" s="1"/>
      <c r="M24" s="1"/>
      <c r="N24" s="1"/>
    </row>
    <row r="25" spans="1:14" s="1" customFormat="1" ht="3" customHeight="1" x14ac:dyDescent="0.25">
      <c r="A25" s="20"/>
      <c r="H25" s="21"/>
    </row>
    <row r="26" spans="1:14" ht="15.75" customHeight="1" x14ac:dyDescent="0.25">
      <c r="A26" s="86" t="s">
        <v>179</v>
      </c>
      <c r="B26" s="87"/>
      <c r="C26" s="87"/>
      <c r="D26" s="87"/>
      <c r="E26" s="87"/>
      <c r="F26" s="87"/>
      <c r="G26" s="87"/>
      <c r="H26" s="88"/>
    </row>
    <row r="27" spans="1:14" s="1" customFormat="1" ht="3" customHeight="1" x14ac:dyDescent="0.25">
      <c r="A27" s="22"/>
      <c r="B27"/>
      <c r="C27"/>
      <c r="D27"/>
      <c r="E27"/>
      <c r="F27"/>
      <c r="G27"/>
      <c r="H27" s="25"/>
    </row>
    <row r="28" spans="1:14" ht="26.25" customHeight="1" x14ac:dyDescent="0.25">
      <c r="A28" s="19" t="s">
        <v>190</v>
      </c>
      <c r="B28" s="99" t="s">
        <v>213</v>
      </c>
      <c r="C28" s="99"/>
      <c r="D28" s="99"/>
      <c r="E28" s="99"/>
      <c r="F28" s="99"/>
      <c r="G28" s="99"/>
      <c r="H28" s="100"/>
    </row>
    <row r="29" spans="1:14" ht="54" customHeight="1" x14ac:dyDescent="0.25">
      <c r="A29" s="23" t="s">
        <v>191</v>
      </c>
      <c r="B29" s="99" t="s">
        <v>203</v>
      </c>
      <c r="C29" s="99"/>
      <c r="D29" s="99"/>
      <c r="E29" s="99"/>
      <c r="F29" s="99"/>
      <c r="G29" s="99"/>
      <c r="H29" s="100"/>
    </row>
    <row r="30" spans="1:14" ht="33" customHeight="1" x14ac:dyDescent="0.25">
      <c r="A30" s="23" t="s">
        <v>192</v>
      </c>
      <c r="B30" s="99" t="s">
        <v>204</v>
      </c>
      <c r="C30" s="99"/>
      <c r="D30" s="99"/>
      <c r="E30" s="99"/>
      <c r="F30" s="99"/>
      <c r="G30" s="99"/>
      <c r="H30" s="100"/>
    </row>
    <row r="31" spans="1:14" s="1" customFormat="1" ht="3" customHeight="1" x14ac:dyDescent="0.25">
      <c r="A31" s="20"/>
      <c r="H31" s="21"/>
    </row>
    <row r="32" spans="1:14" ht="15.75" customHeight="1" x14ac:dyDescent="0.25">
      <c r="A32" s="86" t="s">
        <v>181</v>
      </c>
      <c r="B32" s="87"/>
      <c r="C32" s="87"/>
      <c r="D32" s="87"/>
      <c r="E32" s="87"/>
      <c r="F32" s="87"/>
      <c r="G32" s="87"/>
      <c r="H32" s="88"/>
    </row>
    <row r="33" spans="1:12" s="1" customFormat="1" ht="3" customHeight="1" x14ac:dyDescent="0.25">
      <c r="A33" s="22"/>
      <c r="B33"/>
      <c r="C33"/>
      <c r="D33"/>
      <c r="E33"/>
      <c r="F33"/>
      <c r="G33"/>
      <c r="H33" s="25"/>
    </row>
    <row r="34" spans="1:12" s="1" customFormat="1" ht="15.75" x14ac:dyDescent="0.25">
      <c r="A34" s="89" t="s">
        <v>180</v>
      </c>
      <c r="B34" s="90"/>
      <c r="C34" s="90"/>
      <c r="D34" s="90"/>
      <c r="E34" s="90"/>
      <c r="F34" s="90"/>
      <c r="G34" s="90"/>
      <c r="H34" s="91"/>
    </row>
    <row r="35" spans="1:12" s="1" customFormat="1" ht="3" customHeight="1" x14ac:dyDescent="0.25">
      <c r="A35" s="22"/>
      <c r="B35"/>
      <c r="C35"/>
      <c r="D35"/>
      <c r="E35"/>
      <c r="F35"/>
      <c r="G35"/>
      <c r="H35" s="25"/>
    </row>
    <row r="36" spans="1:12" ht="30.75" customHeight="1" x14ac:dyDescent="0.25">
      <c r="A36" s="124" t="s">
        <v>3</v>
      </c>
      <c r="B36" s="123"/>
      <c r="C36" s="121" t="s">
        <v>12</v>
      </c>
      <c r="D36" s="123"/>
      <c r="E36" s="121" t="s">
        <v>4</v>
      </c>
      <c r="F36" s="123"/>
      <c r="G36" s="121" t="s">
        <v>14</v>
      </c>
      <c r="H36" s="122"/>
    </row>
    <row r="37" spans="1:12" ht="30.75" customHeight="1" x14ac:dyDescent="0.25">
      <c r="A37" s="117">
        <v>19442445152</v>
      </c>
      <c r="B37" s="118"/>
      <c r="C37" s="118">
        <v>19775689601.560001</v>
      </c>
      <c r="D37" s="118"/>
      <c r="E37" s="118">
        <v>14513526460.67</v>
      </c>
      <c r="F37" s="118"/>
      <c r="G37" s="119">
        <f>IF(E37&gt;0,E37/C37,0)</f>
        <v>0.7339074769622751</v>
      </c>
      <c r="H37" s="120"/>
    </row>
    <row r="38" spans="1:12" s="1" customFormat="1" ht="3" customHeight="1" x14ac:dyDescent="0.25">
      <c r="A38" s="22"/>
      <c r="B38"/>
      <c r="C38"/>
      <c r="D38"/>
      <c r="E38"/>
      <c r="F38"/>
      <c r="G38"/>
      <c r="H38" s="25"/>
    </row>
    <row r="39" spans="1:12" s="1" customFormat="1" ht="15.75" x14ac:dyDescent="0.25">
      <c r="A39" s="89" t="s">
        <v>182</v>
      </c>
      <c r="B39" s="90"/>
      <c r="C39" s="90"/>
      <c r="D39" s="90"/>
      <c r="E39" s="90"/>
      <c r="F39" s="90"/>
      <c r="G39" s="90"/>
      <c r="H39" s="91"/>
    </row>
    <row r="40" spans="1:12" s="1" customFormat="1" ht="3" customHeight="1" x14ac:dyDescent="0.25">
      <c r="A40" s="22"/>
      <c r="B40"/>
      <c r="C40"/>
      <c r="D40"/>
      <c r="E40"/>
      <c r="F40"/>
      <c r="G40"/>
      <c r="H40" s="25"/>
    </row>
    <row r="41" spans="1:12" ht="17.25" customHeight="1" x14ac:dyDescent="0.25">
      <c r="A41" s="22"/>
      <c r="B41"/>
      <c r="C41" s="108" t="s">
        <v>5</v>
      </c>
      <c r="D41" s="109"/>
      <c r="E41" s="108" t="s">
        <v>16</v>
      </c>
      <c r="F41" s="108"/>
      <c r="G41" s="108" t="s">
        <v>9</v>
      </c>
      <c r="H41" s="116"/>
    </row>
    <row r="42" spans="1:12" ht="51" x14ac:dyDescent="0.25">
      <c r="A42" s="36" t="s">
        <v>32</v>
      </c>
      <c r="B42" s="37" t="s">
        <v>31</v>
      </c>
      <c r="C42" s="37" t="s">
        <v>10</v>
      </c>
      <c r="D42" s="37" t="s">
        <v>11</v>
      </c>
      <c r="E42" s="37" t="s">
        <v>17</v>
      </c>
      <c r="F42" s="37" t="s">
        <v>18</v>
      </c>
      <c r="G42" s="37" t="s">
        <v>13</v>
      </c>
      <c r="H42" s="38" t="s">
        <v>8</v>
      </c>
      <c r="J42" s="48"/>
      <c r="K42" s="51"/>
      <c r="L42" s="49"/>
    </row>
    <row r="43" spans="1:12" ht="63" customHeight="1" x14ac:dyDescent="0.25">
      <c r="A43" s="46" t="s">
        <v>208</v>
      </c>
      <c r="B43" s="26" t="s">
        <v>205</v>
      </c>
      <c r="C43" s="27">
        <v>2304</v>
      </c>
      <c r="D43" s="28">
        <v>79694123</v>
      </c>
      <c r="E43" s="60">
        <v>1223</v>
      </c>
      <c r="F43" s="28">
        <v>56151355.460000001</v>
      </c>
      <c r="G43" s="42">
        <f>IF(E43&gt;0,E43/C43,0)</f>
        <v>0.53081597222222221</v>
      </c>
      <c r="H43" s="43">
        <f t="shared" ref="H43" si="0">IF(F43&gt;0,F43/D43,0)</f>
        <v>0.70458590102058094</v>
      </c>
      <c r="I43" s="50"/>
      <c r="J43" s="54"/>
      <c r="K43" s="53"/>
    </row>
    <row r="44" spans="1:12" ht="63" customHeight="1" x14ac:dyDescent="0.25">
      <c r="A44" s="47" t="s">
        <v>209</v>
      </c>
      <c r="B44" s="39" t="s">
        <v>206</v>
      </c>
      <c r="C44" s="40">
        <v>98</v>
      </c>
      <c r="D44" s="41">
        <v>110116246</v>
      </c>
      <c r="E44" s="61">
        <v>98.23</v>
      </c>
      <c r="F44" s="41">
        <v>70766127.75</v>
      </c>
      <c r="G44" s="43">
        <f>IF(E44&gt;0,E44/C44,0)</f>
        <v>1.0023469387755102</v>
      </c>
      <c r="H44" s="43">
        <f>IF(F44&gt;0,F44/D44,0)</f>
        <v>0.64264929400154092</v>
      </c>
      <c r="I44" s="48"/>
      <c r="J44" s="54"/>
      <c r="K44" s="53"/>
    </row>
    <row r="45" spans="1:12" ht="63.75" customHeight="1" x14ac:dyDescent="0.25">
      <c r="A45" s="47" t="s">
        <v>210</v>
      </c>
      <c r="B45" s="39" t="s">
        <v>207</v>
      </c>
      <c r="C45" s="40">
        <v>90</v>
      </c>
      <c r="D45" s="41">
        <v>41094343</v>
      </c>
      <c r="E45" s="61">
        <v>95.17</v>
      </c>
      <c r="F45" s="41">
        <v>25207358.010000002</v>
      </c>
      <c r="G45" s="43">
        <f>IF(E45&gt;0,E45/C45,0)</f>
        <v>1.0574444444444444</v>
      </c>
      <c r="H45" s="43">
        <f>IF(F45&gt;0,F45/D45,0)</f>
        <v>0.61340214174977814</v>
      </c>
      <c r="I45" s="64"/>
      <c r="J45" s="65"/>
      <c r="K45" s="53"/>
      <c r="L45" s="62"/>
    </row>
    <row r="46" spans="1:12" s="1" customFormat="1" ht="3" customHeight="1" x14ac:dyDescent="0.25">
      <c r="A46" s="22"/>
      <c r="B46"/>
      <c r="C46"/>
      <c r="D46"/>
      <c r="E46"/>
      <c r="F46"/>
      <c r="G46"/>
      <c r="H46" s="25"/>
    </row>
    <row r="47" spans="1:12" ht="15.75" customHeight="1" x14ac:dyDescent="0.25">
      <c r="A47" s="86" t="s">
        <v>183</v>
      </c>
      <c r="B47" s="87"/>
      <c r="C47" s="87"/>
      <c r="D47" s="87"/>
      <c r="E47" s="87"/>
      <c r="F47" s="87"/>
      <c r="G47" s="87"/>
      <c r="H47" s="88"/>
    </row>
    <row r="48" spans="1:12" s="1" customFormat="1" ht="3" customHeight="1" x14ac:dyDescent="0.25">
      <c r="A48" s="22"/>
      <c r="B48"/>
      <c r="C48"/>
      <c r="D48"/>
      <c r="E48"/>
      <c r="F48"/>
      <c r="G48"/>
      <c r="H48" s="25"/>
    </row>
    <row r="49" spans="1:16" s="1" customFormat="1" ht="15.75" x14ac:dyDescent="0.25">
      <c r="A49" s="89" t="s">
        <v>184</v>
      </c>
      <c r="B49" s="90"/>
      <c r="C49" s="90"/>
      <c r="D49" s="90"/>
      <c r="E49" s="90"/>
      <c r="F49" s="90"/>
      <c r="G49" s="90"/>
      <c r="H49" s="91"/>
    </row>
    <row r="50" spans="1:16" s="1" customFormat="1" ht="3" customHeight="1" x14ac:dyDescent="0.25">
      <c r="A50" s="20"/>
      <c r="H50" s="21"/>
    </row>
    <row r="51" spans="1:16" ht="36" customHeight="1" x14ac:dyDescent="0.25">
      <c r="A51" s="45" t="s">
        <v>185</v>
      </c>
      <c r="B51" s="110" t="s">
        <v>208</v>
      </c>
      <c r="C51" s="110"/>
      <c r="D51" s="110"/>
      <c r="E51" s="110"/>
      <c r="F51" s="110"/>
      <c r="G51" s="110"/>
      <c r="H51" s="111"/>
    </row>
    <row r="52" spans="1:16" ht="59.25" customHeight="1" x14ac:dyDescent="0.25">
      <c r="A52" s="45" t="s">
        <v>186</v>
      </c>
      <c r="B52" s="99" t="s">
        <v>216</v>
      </c>
      <c r="C52" s="99"/>
      <c r="D52" s="99"/>
      <c r="E52" s="99"/>
      <c r="F52" s="99"/>
      <c r="G52" s="99"/>
      <c r="H52" s="100"/>
      <c r="I52" s="52"/>
      <c r="K52" s="62"/>
    </row>
    <row r="53" spans="1:16" ht="123" customHeight="1" x14ac:dyDescent="0.25">
      <c r="A53" s="45" t="s">
        <v>7</v>
      </c>
      <c r="B53" s="112" t="s">
        <v>221</v>
      </c>
      <c r="C53" s="112"/>
      <c r="D53" s="112"/>
      <c r="E53" s="112"/>
      <c r="F53" s="112"/>
      <c r="G53" s="112"/>
      <c r="H53" s="113"/>
      <c r="I53" s="52"/>
    </row>
    <row r="54" spans="1:16" ht="314.25" customHeight="1" x14ac:dyDescent="0.25">
      <c r="A54" s="45" t="s">
        <v>6</v>
      </c>
      <c r="B54" s="114" t="s">
        <v>222</v>
      </c>
      <c r="C54" s="114"/>
      <c r="D54" s="114"/>
      <c r="E54" s="114"/>
      <c r="F54" s="114"/>
      <c r="G54" s="114"/>
      <c r="H54" s="115"/>
      <c r="I54" s="52"/>
      <c r="N54" s="48"/>
    </row>
    <row r="55" spans="1:16" ht="90" customHeight="1" x14ac:dyDescent="0.25">
      <c r="A55" s="45" t="s">
        <v>185</v>
      </c>
      <c r="B55" s="110" t="s">
        <v>209</v>
      </c>
      <c r="C55" s="110"/>
      <c r="D55" s="110"/>
      <c r="E55" s="110"/>
      <c r="F55" s="110"/>
      <c r="G55" s="110"/>
      <c r="H55" s="111"/>
      <c r="J55" s="48"/>
    </row>
    <row r="56" spans="1:16" ht="49.5" customHeight="1" x14ac:dyDescent="0.25">
      <c r="A56" s="45" t="s">
        <v>186</v>
      </c>
      <c r="B56" s="99" t="s">
        <v>214</v>
      </c>
      <c r="C56" s="99"/>
      <c r="D56" s="99"/>
      <c r="E56" s="99"/>
      <c r="F56" s="99"/>
      <c r="G56" s="99"/>
      <c r="H56" s="100"/>
      <c r="K56" s="62"/>
      <c r="L56" s="62"/>
      <c r="M56" s="63"/>
      <c r="N56" s="56"/>
      <c r="O56" s="57"/>
    </row>
    <row r="57" spans="1:16" ht="99" customHeight="1" x14ac:dyDescent="0.25">
      <c r="A57" s="45" t="s">
        <v>7</v>
      </c>
      <c r="B57" s="112" t="s">
        <v>219</v>
      </c>
      <c r="C57" s="112"/>
      <c r="D57" s="112"/>
      <c r="E57" s="112"/>
      <c r="F57" s="112"/>
      <c r="G57" s="112"/>
      <c r="H57" s="113"/>
      <c r="I57" s="52"/>
      <c r="L57" s="53"/>
      <c r="M57" s="53"/>
      <c r="N57" s="55"/>
      <c r="O57" s="48"/>
    </row>
    <row r="58" spans="1:16" ht="163.5" customHeight="1" x14ac:dyDescent="0.25">
      <c r="A58" s="45" t="s">
        <v>6</v>
      </c>
      <c r="B58" s="114" t="s">
        <v>220</v>
      </c>
      <c r="C58" s="114"/>
      <c r="D58" s="114"/>
      <c r="E58" s="114"/>
      <c r="F58" s="114"/>
      <c r="G58" s="114"/>
      <c r="H58" s="115"/>
      <c r="I58" s="52"/>
      <c r="K58" s="63"/>
    </row>
    <row r="59" spans="1:16" ht="36" customHeight="1" x14ac:dyDescent="0.25">
      <c r="A59" s="45" t="s">
        <v>185</v>
      </c>
      <c r="B59" s="110" t="s">
        <v>212</v>
      </c>
      <c r="C59" s="110"/>
      <c r="D59" s="110"/>
      <c r="E59" s="110"/>
      <c r="F59" s="110"/>
      <c r="G59" s="110"/>
      <c r="H59" s="111"/>
      <c r="K59" s="53"/>
      <c r="L59" s="53"/>
      <c r="M59" s="59"/>
      <c r="N59" s="53"/>
    </row>
    <row r="60" spans="1:16" ht="31.5" customHeight="1" x14ac:dyDescent="0.25">
      <c r="A60" s="45" t="s">
        <v>186</v>
      </c>
      <c r="B60" s="99" t="s">
        <v>215</v>
      </c>
      <c r="C60" s="99"/>
      <c r="D60" s="99"/>
      <c r="E60" s="99"/>
      <c r="F60" s="99"/>
      <c r="G60" s="99"/>
      <c r="H60" s="100"/>
      <c r="N60" s="58"/>
      <c r="O60" s="48"/>
    </row>
    <row r="61" spans="1:16" ht="47.25" customHeight="1" x14ac:dyDescent="0.25">
      <c r="A61" s="45" t="s">
        <v>7</v>
      </c>
      <c r="B61" s="112" t="s">
        <v>218</v>
      </c>
      <c r="C61" s="112"/>
      <c r="D61" s="112"/>
      <c r="E61" s="112"/>
      <c r="F61" s="112"/>
      <c r="G61" s="112"/>
      <c r="H61" s="113"/>
      <c r="N61" s="53"/>
      <c r="O61" s="53"/>
      <c r="P61" s="48"/>
    </row>
    <row r="62" spans="1:16" ht="195" customHeight="1" x14ac:dyDescent="0.25">
      <c r="A62" s="45" t="s">
        <v>6</v>
      </c>
      <c r="B62" s="114" t="s">
        <v>223</v>
      </c>
      <c r="C62" s="114"/>
      <c r="D62" s="114"/>
      <c r="E62" s="114"/>
      <c r="F62" s="114"/>
      <c r="G62" s="114"/>
      <c r="H62" s="115"/>
      <c r="I62" s="50"/>
    </row>
    <row r="63" spans="1:16" ht="15.75" customHeight="1" x14ac:dyDescent="0.25">
      <c r="A63" s="86" t="s">
        <v>187</v>
      </c>
      <c r="B63" s="87"/>
      <c r="C63" s="87"/>
      <c r="D63" s="87"/>
      <c r="E63" s="87"/>
      <c r="F63" s="87"/>
      <c r="G63" s="87"/>
      <c r="H63" s="88"/>
    </row>
    <row r="64" spans="1:16" s="1" customFormat="1" ht="3" customHeight="1" x14ac:dyDescent="0.25">
      <c r="A64" s="22"/>
      <c r="B64"/>
      <c r="C64"/>
      <c r="D64"/>
      <c r="E64"/>
      <c r="F64"/>
      <c r="G64"/>
      <c r="H64" s="25"/>
    </row>
    <row r="65" spans="1:9" s="1" customFormat="1" ht="33" customHeight="1" x14ac:dyDescent="0.25">
      <c r="A65" s="96" t="s">
        <v>189</v>
      </c>
      <c r="B65" s="97"/>
      <c r="C65" s="97"/>
      <c r="D65" s="97"/>
      <c r="E65" s="97"/>
      <c r="F65" s="97"/>
      <c r="G65" s="97"/>
      <c r="H65" s="98"/>
    </row>
    <row r="66" spans="1:9" s="1" customFormat="1" ht="3" customHeight="1" x14ac:dyDescent="0.25">
      <c r="A66" s="20"/>
      <c r="H66" s="21"/>
    </row>
    <row r="67" spans="1:9" ht="135.75" customHeight="1" x14ac:dyDescent="0.25">
      <c r="A67" s="105" t="s">
        <v>217</v>
      </c>
      <c r="B67" s="106"/>
      <c r="C67" s="106"/>
      <c r="D67" s="106"/>
      <c r="E67" s="106"/>
      <c r="F67" s="106"/>
      <c r="G67" s="106"/>
      <c r="H67" s="107"/>
      <c r="I67" s="49"/>
    </row>
    <row r="68" spans="1:9" ht="32.25" customHeight="1" x14ac:dyDescent="0.25">
      <c r="A68" s="95" t="s">
        <v>188</v>
      </c>
      <c r="B68" s="95"/>
      <c r="C68" s="95"/>
      <c r="D68" s="95"/>
      <c r="E68" s="95"/>
      <c r="F68" s="95"/>
      <c r="G68" s="95"/>
      <c r="H68" s="95"/>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3:H13"/>
    <mergeCell ref="G41:H41"/>
    <mergeCell ref="B52:H52"/>
    <mergeCell ref="B53:H53"/>
    <mergeCell ref="B54:H54"/>
    <mergeCell ref="A37:B37"/>
    <mergeCell ref="C37:D37"/>
    <mergeCell ref="E37:F37"/>
    <mergeCell ref="G37:H37"/>
    <mergeCell ref="G36:H36"/>
    <mergeCell ref="E36:F36"/>
    <mergeCell ref="A36:B36"/>
    <mergeCell ref="C36:D36"/>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B11:H11"/>
    <mergeCell ref="B1:H1"/>
    <mergeCell ref="D2:F2"/>
    <mergeCell ref="D3:F3"/>
    <mergeCell ref="B2:C2"/>
    <mergeCell ref="B3:C3"/>
    <mergeCell ref="A4:H4"/>
    <mergeCell ref="A5:H5"/>
    <mergeCell ref="A6:H6"/>
    <mergeCell ref="A7:H7"/>
    <mergeCell ref="A8:H8"/>
    <mergeCell ref="A9:H9"/>
    <mergeCell ref="A10:H10"/>
  </mergeCells>
  <dataValidations xWindow="530" yWindow="590"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90" fitToHeight="0" orientation="portrait" horizontalDpi="4294967295" verticalDpi="4294967295" r:id="rId1"/>
  <headerFooter alignWithMargins="0"/>
  <rowBreaks count="3" manualBreakCount="3">
    <brk id="37" max="7" man="1"/>
    <brk id="53" max="7" man="1"/>
    <brk id="58" max="7" man="1"/>
  </rowBreaks>
  <drawing r:id="rId2"/>
  <tableParts count="1">
    <tablePart r:id="rId3"/>
  </tableParts>
  <extLst>
    <ext xmlns:x14="http://schemas.microsoft.com/office/spreadsheetml/2009/9/main" uri="{CCE6A557-97BC-4b89-ADB6-D9C93CAAB3DF}">
      <x14:dataValidations xmlns:xm="http://schemas.microsoft.com/office/excel/2006/main" xWindow="530" yWindow="590"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5" t="s">
        <v>33</v>
      </c>
      <c r="B5" s="126"/>
      <c r="C5" s="126"/>
      <c r="D5" s="126"/>
      <c r="E5" s="126"/>
      <c r="F5" s="127"/>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2023-07-18T17:12:20Z</cp:lastPrinted>
  <dcterms:created xsi:type="dcterms:W3CDTF">2018-02-28T12:31:13Z</dcterms:created>
  <dcterms:modified xsi:type="dcterms:W3CDTF">2023-10-13T20:02:41Z</dcterms:modified>
</cp:coreProperties>
</file>