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NOMINA PARA TRANSPARENCIA 2017\SEPTIEMBRE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O227" i="1" l="1"/>
  <c r="O226" i="1"/>
  <c r="O225" i="1"/>
  <c r="O224" i="1"/>
  <c r="O223" i="1"/>
  <c r="O220" i="1"/>
  <c r="O219" i="1"/>
  <c r="O218" i="1"/>
  <c r="O217" i="1"/>
  <c r="O216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36" i="1"/>
  <c r="O37" i="1"/>
  <c r="O38" i="1"/>
  <c r="O39" i="1"/>
  <c r="O40" i="1"/>
  <c r="O33" i="1"/>
  <c r="O32" i="1"/>
  <c r="O31" i="1"/>
  <c r="O30" i="1"/>
  <c r="O29" i="1"/>
  <c r="O28" i="1"/>
  <c r="O25" i="1"/>
  <c r="O24" i="1"/>
  <c r="O23" i="1"/>
  <c r="O22" i="1"/>
  <c r="O21" i="1"/>
  <c r="O18" i="1"/>
  <c r="O17" i="1"/>
  <c r="O16" i="1"/>
  <c r="O15" i="1"/>
  <c r="O14" i="1"/>
  <c r="L229" i="1"/>
  <c r="M199" i="1" l="1"/>
  <c r="L199" i="1"/>
  <c r="K199" i="1"/>
  <c r="J199" i="1"/>
  <c r="I199" i="1"/>
  <c r="H199" i="1"/>
  <c r="G199" i="1"/>
  <c r="N131" i="1" l="1"/>
  <c r="P131" i="1"/>
  <c r="N130" i="1"/>
  <c r="P130" i="1" s="1"/>
  <c r="N129" i="1"/>
  <c r="P129" i="1" s="1"/>
  <c r="N128" i="1"/>
  <c r="P128" i="1" s="1"/>
  <c r="N127" i="1"/>
  <c r="P127" i="1" s="1"/>
  <c r="N95" i="1"/>
  <c r="P95" i="1" s="1"/>
  <c r="N90" i="1"/>
  <c r="P90" i="1" s="1"/>
  <c r="L214" i="1" l="1"/>
  <c r="G169" i="1"/>
  <c r="I169" i="1"/>
  <c r="J169" i="1"/>
  <c r="K169" i="1"/>
  <c r="L169" i="1"/>
  <c r="M169" i="1"/>
  <c r="I41" i="1"/>
  <c r="H169" i="1"/>
  <c r="F199" i="1"/>
  <c r="M214" i="1"/>
  <c r="K214" i="1"/>
  <c r="J214" i="1"/>
  <c r="I214" i="1"/>
  <c r="H214" i="1"/>
  <c r="G214" i="1"/>
  <c r="F214" i="1"/>
  <c r="F169" i="1"/>
  <c r="M41" i="1"/>
  <c r="L41" i="1"/>
  <c r="K41" i="1"/>
  <c r="J41" i="1"/>
  <c r="H41" i="1"/>
  <c r="G41" i="1"/>
  <c r="F41" i="1"/>
  <c r="N32" i="1" l="1"/>
  <c r="P32" i="1" s="1"/>
  <c r="K34" i="1" l="1"/>
  <c r="L34" i="1"/>
  <c r="M34" i="1"/>
  <c r="K26" i="1"/>
  <c r="L26" i="1"/>
  <c r="M26" i="1"/>
  <c r="K60" i="1"/>
  <c r="L60" i="1"/>
  <c r="M60" i="1"/>
  <c r="K78" i="1"/>
  <c r="L78" i="1"/>
  <c r="M78" i="1"/>
  <c r="K97" i="1"/>
  <c r="L97" i="1"/>
  <c r="M97" i="1"/>
  <c r="K134" i="1"/>
  <c r="L134" i="1"/>
  <c r="M134" i="1"/>
  <c r="J221" i="1"/>
  <c r="K221" i="1"/>
  <c r="L221" i="1"/>
  <c r="M221" i="1"/>
  <c r="J228" i="1"/>
  <c r="K228" i="1"/>
  <c r="L228" i="1"/>
  <c r="M228" i="1"/>
  <c r="F228" i="1"/>
  <c r="G228" i="1"/>
  <c r="H228" i="1"/>
  <c r="I228" i="1"/>
  <c r="G221" i="1"/>
  <c r="H221" i="1"/>
  <c r="I221" i="1"/>
  <c r="F221" i="1"/>
  <c r="J134" i="1"/>
  <c r="I134" i="1"/>
  <c r="H134" i="1"/>
  <c r="G134" i="1"/>
  <c r="F134" i="1"/>
  <c r="J97" i="1"/>
  <c r="I97" i="1"/>
  <c r="H97" i="1"/>
  <c r="G97" i="1"/>
  <c r="F97" i="1"/>
  <c r="J78" i="1"/>
  <c r="I78" i="1"/>
  <c r="H78" i="1"/>
  <c r="G78" i="1"/>
  <c r="F78" i="1"/>
  <c r="J60" i="1"/>
  <c r="I60" i="1"/>
  <c r="H60" i="1"/>
  <c r="G60" i="1"/>
  <c r="F60" i="1"/>
  <c r="J26" i="1"/>
  <c r="J34" i="1"/>
  <c r="I34" i="1"/>
  <c r="H34" i="1"/>
  <c r="G34" i="1"/>
  <c r="F34" i="1"/>
  <c r="I26" i="1"/>
  <c r="H26" i="1"/>
  <c r="G26" i="1"/>
  <c r="F26" i="1"/>
  <c r="F19" i="1"/>
  <c r="M19" i="1"/>
  <c r="L19" i="1"/>
  <c r="K19" i="1"/>
  <c r="J19" i="1"/>
  <c r="I19" i="1"/>
  <c r="H19" i="1"/>
  <c r="G19" i="1"/>
  <c r="N226" i="1"/>
  <c r="P226" i="1" s="1"/>
  <c r="N224" i="1"/>
  <c r="P224" i="1" s="1"/>
  <c r="N225" i="1"/>
  <c r="P225" i="1" s="1"/>
  <c r="N227" i="1"/>
  <c r="P227" i="1" s="1"/>
  <c r="N217" i="1"/>
  <c r="P217" i="1" s="1"/>
  <c r="N219" i="1"/>
  <c r="P219" i="1" s="1"/>
  <c r="N218" i="1"/>
  <c r="P218" i="1" s="1"/>
  <c r="N220" i="1"/>
  <c r="P220" i="1" s="1"/>
  <c r="N208" i="1"/>
  <c r="P208" i="1" s="1"/>
  <c r="N206" i="1"/>
  <c r="N207" i="1"/>
  <c r="P207" i="1" s="1"/>
  <c r="N202" i="1"/>
  <c r="P202" i="1" s="1"/>
  <c r="N203" i="1"/>
  <c r="P203" i="1" s="1"/>
  <c r="N205" i="1"/>
  <c r="P205" i="1" s="1"/>
  <c r="N204" i="1"/>
  <c r="P204" i="1" s="1"/>
  <c r="N213" i="1"/>
  <c r="P213" i="1" s="1"/>
  <c r="N212" i="1"/>
  <c r="P212" i="1" s="1"/>
  <c r="N209" i="1"/>
  <c r="P209" i="1" s="1"/>
  <c r="N210" i="1"/>
  <c r="P210" i="1" s="1"/>
  <c r="N211" i="1"/>
  <c r="P211" i="1" s="1"/>
  <c r="N172" i="1"/>
  <c r="P172" i="1" s="1"/>
  <c r="N173" i="1"/>
  <c r="P173" i="1" s="1"/>
  <c r="N174" i="1"/>
  <c r="P174" i="1" s="1"/>
  <c r="N175" i="1"/>
  <c r="P175" i="1" s="1"/>
  <c r="N193" i="1"/>
  <c r="P193" i="1" s="1"/>
  <c r="N184" i="1"/>
  <c r="P184" i="1" s="1"/>
  <c r="N191" i="1"/>
  <c r="P191" i="1" s="1"/>
  <c r="N197" i="1"/>
  <c r="P197" i="1" s="1"/>
  <c r="N189" i="1"/>
  <c r="P189" i="1" s="1"/>
  <c r="N188" i="1"/>
  <c r="P188" i="1" s="1"/>
  <c r="N182" i="1"/>
  <c r="P182" i="1" s="1"/>
  <c r="N181" i="1"/>
  <c r="P181" i="1" s="1"/>
  <c r="N190" i="1"/>
  <c r="P190" i="1" s="1"/>
  <c r="N176" i="1"/>
  <c r="P176" i="1" s="1"/>
  <c r="N180" i="1"/>
  <c r="P180" i="1" s="1"/>
  <c r="N183" i="1"/>
  <c r="P183" i="1" s="1"/>
  <c r="N198" i="1"/>
  <c r="P198" i="1" s="1"/>
  <c r="N179" i="1"/>
  <c r="P179" i="1" s="1"/>
  <c r="N192" i="1"/>
  <c r="P192" i="1" s="1"/>
  <c r="N194" i="1"/>
  <c r="P194" i="1" s="1"/>
  <c r="N186" i="1"/>
  <c r="P186" i="1" s="1"/>
  <c r="N185" i="1"/>
  <c r="P185" i="1" s="1"/>
  <c r="N196" i="1"/>
  <c r="P196" i="1" s="1"/>
  <c r="N195" i="1"/>
  <c r="P195" i="1" s="1"/>
  <c r="N187" i="1"/>
  <c r="P187" i="1" s="1"/>
  <c r="N177" i="1"/>
  <c r="P177" i="1" s="1"/>
  <c r="N178" i="1"/>
  <c r="P178" i="1" s="1"/>
  <c r="N137" i="1"/>
  <c r="P137" i="1" s="1"/>
  <c r="N138" i="1"/>
  <c r="P138" i="1" s="1"/>
  <c r="N146" i="1"/>
  <c r="P146" i="1" s="1"/>
  <c r="N139" i="1"/>
  <c r="P139" i="1" s="1"/>
  <c r="N144" i="1"/>
  <c r="P144" i="1" s="1"/>
  <c r="N142" i="1"/>
  <c r="P142" i="1" s="1"/>
  <c r="N149" i="1"/>
  <c r="P149" i="1" s="1"/>
  <c r="N140" i="1"/>
  <c r="P140" i="1" s="1"/>
  <c r="N148" i="1"/>
  <c r="P148" i="1" s="1"/>
  <c r="N145" i="1"/>
  <c r="P145" i="1" s="1"/>
  <c r="N143" i="1"/>
  <c r="P143" i="1" s="1"/>
  <c r="N147" i="1"/>
  <c r="P147" i="1" s="1"/>
  <c r="N166" i="1"/>
  <c r="P166" i="1" s="1"/>
  <c r="N157" i="1"/>
  <c r="P157" i="1" s="1"/>
  <c r="N165" i="1"/>
  <c r="P165" i="1" s="1"/>
  <c r="N158" i="1"/>
  <c r="P158" i="1" s="1"/>
  <c r="N164" i="1"/>
  <c r="P164" i="1" s="1"/>
  <c r="N156" i="1"/>
  <c r="P156" i="1" s="1"/>
  <c r="N159" i="1"/>
  <c r="P159" i="1" s="1"/>
  <c r="N167" i="1"/>
  <c r="P167" i="1" s="1"/>
  <c r="N153" i="1"/>
  <c r="P153" i="1" s="1"/>
  <c r="N162" i="1"/>
  <c r="P162" i="1" s="1"/>
  <c r="N56" i="1"/>
  <c r="P56" i="1" s="1"/>
  <c r="N161" i="1"/>
  <c r="P161" i="1" s="1"/>
  <c r="N160" i="1"/>
  <c r="P160" i="1" s="1"/>
  <c r="N151" i="1"/>
  <c r="P151" i="1" s="1"/>
  <c r="N141" i="1"/>
  <c r="P141" i="1" s="1"/>
  <c r="N150" i="1"/>
  <c r="P150" i="1" s="1"/>
  <c r="N163" i="1"/>
  <c r="P163" i="1" s="1"/>
  <c r="N154" i="1"/>
  <c r="P154" i="1" s="1"/>
  <c r="N155" i="1"/>
  <c r="P155" i="1" s="1"/>
  <c r="N152" i="1"/>
  <c r="P152" i="1" s="1"/>
  <c r="N168" i="1"/>
  <c r="P168" i="1" s="1"/>
  <c r="N100" i="1"/>
  <c r="P100" i="1" s="1"/>
  <c r="N105" i="1"/>
  <c r="P105" i="1" s="1"/>
  <c r="N101" i="1"/>
  <c r="P101" i="1" s="1"/>
  <c r="N102" i="1"/>
  <c r="P102" i="1" s="1"/>
  <c r="N103" i="1"/>
  <c r="P103" i="1" s="1"/>
  <c r="N115" i="1"/>
  <c r="P115" i="1" s="1"/>
  <c r="N116" i="1"/>
  <c r="P116" i="1" s="1"/>
  <c r="N117" i="1"/>
  <c r="P117" i="1" s="1"/>
  <c r="N118" i="1"/>
  <c r="P118" i="1" s="1"/>
  <c r="N110" i="1"/>
  <c r="P110" i="1" s="1"/>
  <c r="N119" i="1"/>
  <c r="P119" i="1" s="1"/>
  <c r="N120" i="1"/>
  <c r="P120" i="1" s="1"/>
  <c r="N133" i="1"/>
  <c r="P133" i="1" s="1"/>
  <c r="N121" i="1"/>
  <c r="P121" i="1" s="1"/>
  <c r="N85" i="1"/>
  <c r="P85" i="1" s="1"/>
  <c r="N17" i="1"/>
  <c r="P17" i="1" s="1"/>
  <c r="N132" i="1"/>
  <c r="P132" i="1" s="1"/>
  <c r="N107" i="1"/>
  <c r="P107" i="1" s="1"/>
  <c r="N122" i="1"/>
  <c r="P122" i="1" s="1"/>
  <c r="N104" i="1"/>
  <c r="P104" i="1" s="1"/>
  <c r="N109" i="1"/>
  <c r="P109" i="1" s="1"/>
  <c r="N108" i="1"/>
  <c r="P108" i="1" s="1"/>
  <c r="N114" i="1"/>
  <c r="P114" i="1" s="1"/>
  <c r="N111" i="1"/>
  <c r="P111" i="1" s="1"/>
  <c r="N106" i="1"/>
  <c r="P106" i="1" s="1"/>
  <c r="N112" i="1"/>
  <c r="P112" i="1" s="1"/>
  <c r="N123" i="1"/>
  <c r="P123" i="1" s="1"/>
  <c r="N124" i="1"/>
  <c r="P124" i="1" s="1"/>
  <c r="N125" i="1"/>
  <c r="P125" i="1" s="1"/>
  <c r="N113" i="1"/>
  <c r="P113" i="1" s="1"/>
  <c r="N126" i="1"/>
  <c r="P126" i="1" s="1"/>
  <c r="N81" i="1"/>
  <c r="P81" i="1" s="1"/>
  <c r="N82" i="1"/>
  <c r="P82" i="1" s="1"/>
  <c r="N84" i="1"/>
  <c r="P84" i="1" s="1"/>
  <c r="N83" i="1"/>
  <c r="P83" i="1" s="1"/>
  <c r="N86" i="1"/>
  <c r="P86" i="1" s="1"/>
  <c r="N91" i="1"/>
  <c r="P91" i="1" s="1"/>
  <c r="N87" i="1"/>
  <c r="P87" i="1" s="1"/>
  <c r="N88" i="1"/>
  <c r="P88" i="1" s="1"/>
  <c r="N89" i="1"/>
  <c r="P89" i="1" s="1"/>
  <c r="N94" i="1"/>
  <c r="P94" i="1" s="1"/>
  <c r="N92" i="1"/>
  <c r="P92" i="1" s="1"/>
  <c r="N93" i="1"/>
  <c r="P93" i="1" s="1"/>
  <c r="N96" i="1"/>
  <c r="P96" i="1" s="1"/>
  <c r="N63" i="1"/>
  <c r="P63" i="1" s="1"/>
  <c r="N66" i="1"/>
  <c r="P66" i="1" s="1"/>
  <c r="N64" i="1"/>
  <c r="P64" i="1" s="1"/>
  <c r="N72" i="1"/>
  <c r="P72" i="1" s="1"/>
  <c r="N68" i="1"/>
  <c r="P68" i="1" s="1"/>
  <c r="N75" i="1"/>
  <c r="P75" i="1" s="1"/>
  <c r="N69" i="1"/>
  <c r="P69" i="1" s="1"/>
  <c r="N76" i="1"/>
  <c r="P76" i="1" s="1"/>
  <c r="N70" i="1"/>
  <c r="P70" i="1" s="1"/>
  <c r="N65" i="1"/>
  <c r="P65" i="1" s="1"/>
  <c r="N73" i="1"/>
  <c r="P73" i="1" s="1"/>
  <c r="N67" i="1"/>
  <c r="P67" i="1" s="1"/>
  <c r="N71" i="1"/>
  <c r="P71" i="1" s="1"/>
  <c r="N77" i="1"/>
  <c r="P77" i="1" s="1"/>
  <c r="N74" i="1"/>
  <c r="P74" i="1" s="1"/>
  <c r="N45" i="1"/>
  <c r="P45" i="1" s="1"/>
  <c r="N46" i="1"/>
  <c r="P46" i="1" s="1"/>
  <c r="N47" i="1"/>
  <c r="P47" i="1" s="1"/>
  <c r="N44" i="1"/>
  <c r="P44" i="1" s="1"/>
  <c r="N50" i="1"/>
  <c r="P50" i="1" s="1"/>
  <c r="N51" i="1"/>
  <c r="P51" i="1" s="1"/>
  <c r="N57" i="1"/>
  <c r="P57" i="1" s="1"/>
  <c r="N53" i="1"/>
  <c r="P53" i="1" s="1"/>
  <c r="N54" i="1"/>
  <c r="P54" i="1" s="1"/>
  <c r="N55" i="1"/>
  <c r="P55" i="1" s="1"/>
  <c r="N48" i="1"/>
  <c r="P48" i="1" s="1"/>
  <c r="N58" i="1"/>
  <c r="P58" i="1" s="1"/>
  <c r="N59" i="1"/>
  <c r="P59" i="1" s="1"/>
  <c r="N49" i="1"/>
  <c r="P49" i="1" s="1"/>
  <c r="N52" i="1"/>
  <c r="P52" i="1" s="1"/>
  <c r="N37" i="1"/>
  <c r="P37" i="1" s="1"/>
  <c r="N40" i="1"/>
  <c r="P40" i="1" s="1"/>
  <c r="N38" i="1"/>
  <c r="P38" i="1" s="1"/>
  <c r="N39" i="1"/>
  <c r="P39" i="1" s="1"/>
  <c r="N29" i="1"/>
  <c r="P29" i="1" s="1"/>
  <c r="N30" i="1"/>
  <c r="P30" i="1" s="1"/>
  <c r="N31" i="1"/>
  <c r="P31" i="1" s="1"/>
  <c r="N33" i="1"/>
  <c r="P33" i="1" s="1"/>
  <c r="N223" i="1"/>
  <c r="P223" i="1" s="1"/>
  <c r="N216" i="1"/>
  <c r="P216" i="1" s="1"/>
  <c r="N201" i="1"/>
  <c r="P201" i="1" s="1"/>
  <c r="N171" i="1"/>
  <c r="N136" i="1"/>
  <c r="N99" i="1"/>
  <c r="P99" i="1" s="1"/>
  <c r="N80" i="1"/>
  <c r="P80" i="1" s="1"/>
  <c r="N62" i="1"/>
  <c r="P62" i="1" s="1"/>
  <c r="N43" i="1"/>
  <c r="P43" i="1" s="1"/>
  <c r="N36" i="1"/>
  <c r="N28" i="1"/>
  <c r="P28" i="1" s="1"/>
  <c r="N22" i="1"/>
  <c r="P22" i="1" s="1"/>
  <c r="N23" i="1"/>
  <c r="P23" i="1" s="1"/>
  <c r="N24" i="1"/>
  <c r="P24" i="1" s="1"/>
  <c r="N25" i="1"/>
  <c r="P25" i="1" s="1"/>
  <c r="N21" i="1"/>
  <c r="P21" i="1" s="1"/>
  <c r="N15" i="1"/>
  <c r="P15" i="1" s="1"/>
  <c r="N18" i="1"/>
  <c r="P18" i="1" s="1"/>
  <c r="N16" i="1"/>
  <c r="P16" i="1" s="1"/>
  <c r="N14" i="1"/>
  <c r="O169" i="1" l="1"/>
  <c r="O199" i="1"/>
  <c r="P136" i="1"/>
  <c r="P169" i="1" s="1"/>
  <c r="N169" i="1"/>
  <c r="P171" i="1"/>
  <c r="P199" i="1" s="1"/>
  <c r="N199" i="1"/>
  <c r="O214" i="1"/>
  <c r="P206" i="1"/>
  <c r="P214" i="1" s="1"/>
  <c r="N214" i="1"/>
  <c r="O41" i="1"/>
  <c r="P36" i="1"/>
  <c r="P41" i="1" s="1"/>
  <c r="N41" i="1"/>
  <c r="F229" i="1"/>
  <c r="P221" i="1"/>
  <c r="O221" i="1"/>
  <c r="O228" i="1"/>
  <c r="J229" i="1"/>
  <c r="N19" i="1"/>
  <c r="O78" i="1"/>
  <c r="G229" i="1"/>
  <c r="P97" i="1"/>
  <c r="O134" i="1"/>
  <c r="H229" i="1"/>
  <c r="O19" i="1"/>
  <c r="I229" i="1"/>
  <c r="O60" i="1"/>
  <c r="N34" i="1"/>
  <c r="O26" i="1"/>
  <c r="M229" i="1"/>
  <c r="N97" i="1"/>
  <c r="K229" i="1"/>
  <c r="O34" i="1"/>
  <c r="N60" i="1"/>
  <c r="O97" i="1"/>
  <c r="P26" i="1"/>
  <c r="P228" i="1"/>
  <c r="P134" i="1"/>
  <c r="P34" i="1"/>
  <c r="P60" i="1"/>
  <c r="P78" i="1"/>
  <c r="N228" i="1"/>
  <c r="N26" i="1"/>
  <c r="N134" i="1"/>
  <c r="P14" i="1"/>
  <c r="P19" i="1" s="1"/>
  <c r="N78" i="1"/>
  <c r="N221" i="1"/>
  <c r="O229" i="1" l="1"/>
  <c r="N229" i="1"/>
  <c r="P229" i="1"/>
</calcChain>
</file>

<file path=xl/sharedStrings.xml><?xml version="1.0" encoding="utf-8"?>
<sst xmlns="http://schemas.openxmlformats.org/spreadsheetml/2006/main" count="816" uniqueCount="341">
  <si>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</si>
  <si>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</si>
  <si>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</si>
  <si>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</si>
  <si>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</si>
  <si>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</si>
  <si>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</si>
  <si>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</si>
  <si>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</si>
  <si>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</si>
  <si>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</si>
  <si>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</si>
  <si>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</si>
  <si>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</si>
  <si>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</si>
  <si>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</si>
  <si>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</si>
  <si>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</si>
  <si>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</si>
  <si>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</si>
  <si>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</si>
  <si>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</si>
  <si>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</si>
  <si>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</si>
  <si>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</si>
  <si>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</si>
  <si>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</si>
  <si>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</si>
  <si>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“Año de la Atención Integral a la Primera Infancia”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</si>
  <si>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</si>
  <si>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</si>
  <si>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</si>
  <si>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</si>
  <si>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</si>
  <si>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</si>
  <si>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</si>
  <si>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</si>
  <si>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</si>
  <si>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</si>
  <si>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</si>
  <si>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</si>
  <si>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</si>
  <si>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</si>
  <si>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ENCARGADO (A)  DEP. DE PLANIFICACION</t>
  </si>
  <si>
    <t>FIJO</t>
  </si>
  <si>
    <t>TERESA MARIA GARCES CABRERA</t>
  </si>
  <si>
    <t>ENC. DIVISION GESTION DE CALIDAD Y DESARROLLO INSTITUCIONAL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</si>
  <si>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</si>
  <si>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</si>
  <si>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</si>
  <si>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</si>
  <si>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</si>
  <si>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</si>
  <si>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</si>
  <si>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</si>
  <si>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</si>
  <si>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</si>
  <si>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</si>
  <si>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</si>
  <si>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ENC. DIVISION REGISTRO,CONTROL,NOMINA Y BENEFICIOS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</si>
  <si>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</si>
  <si>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</si>
  <si>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</si>
  <si>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</si>
  <si>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</si>
  <si>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</si>
  <si>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</si>
  <si>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</si>
  <si>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</si>
  <si>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</si>
  <si>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</si>
  <si>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</si>
  <si>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</si>
  <si>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</si>
  <si>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</si>
  <si>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JOHAN FRANCISCO RAMIREZ PEÑA</t>
  </si>
  <si>
    <t>ENCARGADO (A) DEPARTAMENTO LEGAL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</si>
  <si>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</si>
  <si>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</si>
  <si>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</si>
  <si>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</si>
  <si>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</si>
  <si>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</si>
  <si>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</si>
  <si>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</si>
  <si>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</si>
  <si>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</si>
  <si>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</si>
  <si>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</si>
  <si>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</si>
  <si>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</si>
  <si>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</si>
  <si>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</si>
  <si>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</si>
  <si>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</si>
  <si>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</si>
  <si>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</si>
  <si>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</si>
  <si>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</si>
  <si>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</si>
  <si>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ENCARGADO DIV. COMPRAS Y CONTRATACIONES</t>
  </si>
  <si>
    <t>MIRIAM JULENNY RUIZ DE LA ROSA</t>
  </si>
  <si>
    <t>ENCARGADO (A) DIVISION SERVICIOS GENERALES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</si>
  <si>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</si>
  <si>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</si>
  <si>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</si>
  <si>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</si>
  <si>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</si>
  <si>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</si>
  <si>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</si>
  <si>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</si>
  <si>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</si>
  <si>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</si>
  <si>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</si>
  <si>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</si>
  <si>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</si>
  <si>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</si>
  <si>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</si>
  <si>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</si>
  <si>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</si>
  <si>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</si>
  <si>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</si>
  <si>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</si>
  <si>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</si>
  <si>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</si>
  <si>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</si>
  <si>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</si>
  <si>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</si>
  <si>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</si>
  <si>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</si>
  <si>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</si>
  <si>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SANTA CLARA MANZANILLO SALA</t>
  </si>
  <si>
    <t>ANALISTA FINANCIERO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</si>
  <si>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</si>
  <si>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</si>
  <si>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</si>
  <si>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</si>
  <si>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</si>
  <si>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</si>
  <si>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</si>
  <si>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CYNTHIA MICHELLE ALMONTE BELLIARD</t>
  </si>
  <si>
    <t>ANALISTA DE INVERSIONES</t>
  </si>
  <si>
    <t>CARMEN YANERIS ACEVEDO DE LA CRUZ</t>
  </si>
  <si>
    <t>MARIANELA DEL CARMEN LOPEZ PEREZ</t>
  </si>
  <si>
    <t>JORGE RAFAEL KOURIE DICKSON</t>
  </si>
  <si>
    <t>ANALISTA DE DIST. RECAUTO Y P. ELECT.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</si>
  <si>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</si>
  <si>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</si>
  <si>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</si>
  <si>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</si>
  <si>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</si>
  <si>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</si>
  <si>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</si>
  <si>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</si>
  <si>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</si>
  <si>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</si>
  <si>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</si>
  <si>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</si>
  <si>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</si>
  <si>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</si>
  <si>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</si>
  <si>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</si>
  <si>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</si>
  <si>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</si>
  <si>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</si>
  <si>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</si>
  <si>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</si>
  <si>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</si>
  <si>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</si>
  <si>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</si>
  <si>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BERNICE ELIZABETH RODRIGUEZ CREQUE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</si>
  <si>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</si>
  <si>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</si>
  <si>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</si>
  <si>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</si>
  <si>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</si>
  <si>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MICHEL PAOLA MARTINEZ</t>
  </si>
  <si>
    <t>NATIVIDAD MONTERO RAMIREZ</t>
  </si>
  <si>
    <t>SUSANA ALTAGRACIA MENDEZ HERNANDEZ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</si>
  <si>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</si>
  <si>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</si>
  <si>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</si>
  <si>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</si>
  <si>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</si>
  <si>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</si>
  <si>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</si>
  <si>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</si>
  <si>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</si>
  <si>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</si>
  <si>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</si>
  <si>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</si>
  <si>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</si>
  <si>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</si>
  <si>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JOHNSON MANUEL MORENO CRUZ</t>
  </si>
  <si>
    <t>ENCARGADO(A) DEPARTAMENTO CONTROL Y ANÁLISIS DE OPERACIONES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</si>
  <si>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</si>
  <si>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</si>
  <si>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</si>
  <si>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</si>
  <si>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</si>
  <si>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</si>
  <si>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BAVARO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</si>
  <si>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</si>
  <si>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</si>
  <si>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</si>
  <si>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</si>
  <si>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</si>
  <si>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</si>
  <si>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</si>
  <si>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</si>
  <si>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</si>
  <si>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</si>
  <si>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</si>
  <si>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</si>
  <si>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</si>
  <si>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</si>
  <si>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</si>
  <si>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SANTIAGO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</si>
  <si>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</si>
  <si>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</si>
  <si>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</si>
  <si>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</si>
  <si>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</si>
  <si>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MARCOS ELIAS CEPEDA MARTINEZ</t>
  </si>
  <si>
    <t>SUPERVISOR (A) AUDITOR</t>
  </si>
  <si>
    <t>ARIANNY CELESTE COSTE ROSARIO</t>
  </si>
  <si>
    <t>RUT CESARINA REYES HERNANDEZ</t>
  </si>
  <si>
    <t>COORDINADOR (A) DE REPRESENTANTE DE ASISTENCIA AL EMPLEADOR</t>
  </si>
  <si>
    <t>ALEX ALBERTO ABREU</t>
  </si>
  <si>
    <t>ELIANA RODRIGUEZ</t>
  </si>
  <si>
    <t>ISRORMA YURISA CASTILLO MARTINEZ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</si>
  <si>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</si>
  <si>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</si>
  <si>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</si>
  <si>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</si>
  <si>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</si>
  <si>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</si>
  <si>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</si>
  <si>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</si>
  <si>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</si>
  <si>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</si>
  <si>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</si>
  <si>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</si>
  <si>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</si>
  <si>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</si>
  <si>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</si>
  <si>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</si>
  <si>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</si>
  <si>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</si>
  <si>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</si>
  <si>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</si>
  <si>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</si>
  <si>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</si>
  <si>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</si>
  <si>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</si>
  <si>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</si>
  <si>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</si>
  <si>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</si>
  <si>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</si>
  <si>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</si>
  <si>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</si>
  <si>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</si>
  <si>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</si>
  <si>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</si>
  <si>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</si>
  <si>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</si>
  <si>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</si>
  <si>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</si>
  <si>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</si>
  <si>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</si>
  <si>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</si>
  <si>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</si>
  <si>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DESARROLLADOR DE SOFTWARE I</t>
  </si>
  <si>
    <t>CETHY MILCIADES HERNANDEZ ALMONTE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</si>
  <si>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</si>
  <si>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</si>
  <si>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</si>
  <si>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</si>
  <si>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</si>
  <si>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GREIMAN GARCIA</t>
  </si>
  <si>
    <t>ENC. DIVISION ADMINISTRACION BASE DE DATOS</t>
  </si>
  <si>
    <t>JOSE ALBERTO LUNA PEÑA</t>
  </si>
  <si>
    <t>ENC. DIV. ADMINISTRACION Y MONITOREO DE LA SEGURIDAD</t>
  </si>
  <si>
    <t>ALTAGRACIA RAMONA PERALTA CORCINO</t>
  </si>
  <si>
    <t>DIRECTOR (A) DE SUPERVISIÓN Y AUDITORIA</t>
  </si>
  <si>
    <t>CLAUDIA MOTA JIMENEZ</t>
  </si>
  <si>
    <t>ENCARGADO (A) DEPARTAMENTO DE EVASIÓN Y OMISIÓN</t>
  </si>
  <si>
    <t>JOSE VLADIMIR BATISTA SUARDI</t>
  </si>
  <si>
    <t>ENCARGADO (A) DEPARTAMENTO DE FISCALIZACIÓN ARS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</si>
  <si>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</si>
  <si>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</si>
  <si>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</si>
  <si>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</si>
  <si>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</si>
  <si>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</si>
  <si>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</si>
  <si>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</si>
  <si>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</si>
  <si>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</si>
  <si>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</si>
  <si>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</si>
  <si>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</si>
  <si>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</si>
  <si>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</si>
  <si>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</si>
  <si>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</si>
  <si>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</si>
  <si>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</si>
  <si>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</si>
  <si>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YASMIN ACOSTA DE LEON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</si>
  <si>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</si>
  <si>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</si>
  <si>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</si>
  <si>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</si>
  <si>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</si>
  <si>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</si>
  <si>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</si>
  <si>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</si>
  <si>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</si>
  <si>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</si>
  <si>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</si>
  <si>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</si>
  <si>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ROSA EMILIA MERA SALVADOR</t>
  </si>
  <si>
    <t>SHARINA BEATRIZ CORNIEL MARTINEZ</t>
  </si>
  <si>
    <t>SUB-TOTAL</t>
  </si>
  <si>
    <t>ANALISTA DE CONCILIACIONES</t>
  </si>
  <si>
    <t>OSORIS CONCEPCION BACILOS MARTINEZ</t>
  </si>
  <si>
    <t>ANALISTA DE CALIDAD</t>
  </si>
  <si>
    <t>RESPONSABLE DE ACCESO A LA INFORMACION</t>
  </si>
  <si>
    <t>ANALISTA DE COMPRAS Y CONTRATACIONES</t>
  </si>
  <si>
    <t>ANALISTA DE VALIDACION DE SOFTWARE I</t>
  </si>
  <si>
    <t>Correspondiente al mes de Septiembre del año 2017</t>
  </si>
  <si>
    <t>YERELYN BEATRIZ HERNÁNDEZ PAULINO</t>
  </si>
  <si>
    <t>RAMON SIMEON HERNANDEZ SANTANA</t>
  </si>
  <si>
    <t>OPERADOR (A) CENTRO DE LLAMADAS</t>
  </si>
  <si>
    <t>JONATHAN GABRIEL ROSSIS MNYETY</t>
  </si>
  <si>
    <t>NELSON JOAN DAVID GUERRERO</t>
  </si>
  <si>
    <t>FREDERICK DE LA ROSA CORNIELLE</t>
  </si>
  <si>
    <t>HILLARY ALEXANDRA TEJADA PEÑA</t>
  </si>
  <si>
    <t>AMBAR CAROLINA GARCIA REINOSO</t>
  </si>
  <si>
    <t>ANALISTA DE ASEGURAMIENTO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</si>
</sst>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10C0A]#,##0.00;\-#,##0.00"/>
    <numFmt numFmtId="167" formatCode="#,##0.000000000000_ ;\-#,##0.000000000000\ 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sz val="14"/>
      <color rgb="FF555555"/>
      <name val="Arial"/>
      <family val="2"/>
    </font>
    <font>
      <sz val="10"/>
      <name val="Arial"/>
    </font>
    <font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4" fontId="7" fillId="4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top" wrapText="1" readingOrder="1"/>
    </xf>
    <xf numFmtId="0" fontId="12" fillId="3" borderId="7" xfId="0" applyNumberFormat="1" applyFont="1" applyFill="1" applyBorder="1" applyAlignment="1">
      <alignment vertical="top" wrapText="1" readingOrder="1"/>
    </xf>
    <xf numFmtId="165" fontId="12" fillId="3" borderId="7" xfId="0" applyNumberFormat="1" applyFont="1" applyFill="1" applyBorder="1" applyAlignment="1">
      <alignment horizontal="center" vertical="top" wrapText="1" readingOrder="1"/>
    </xf>
    <xf numFmtId="0" fontId="0" fillId="3" borderId="0" xfId="0" applyFill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vertical="top" wrapText="1" readingOrder="1"/>
    </xf>
    <xf numFmtId="0" fontId="12" fillId="3" borderId="4" xfId="0" applyNumberFormat="1" applyFont="1" applyFill="1" applyBorder="1" applyAlignment="1">
      <alignment horizontal="center" vertical="top" wrapText="1" readingOrder="1"/>
    </xf>
    <xf numFmtId="165" fontId="12" fillId="3" borderId="4" xfId="0" applyNumberFormat="1" applyFont="1" applyFill="1" applyBorder="1" applyAlignment="1">
      <alignment horizontal="center" vertical="top" wrapText="1" readingOrder="1"/>
    </xf>
    <xf numFmtId="165" fontId="12" fillId="4" borderId="4" xfId="0" applyNumberFormat="1" applyFont="1" applyFill="1" applyBorder="1" applyAlignment="1">
      <alignment horizontal="center" vertical="top" wrapText="1" readingOrder="1"/>
    </xf>
    <xf numFmtId="0" fontId="12" fillId="3" borderId="5" xfId="0" applyNumberFormat="1" applyFont="1" applyFill="1" applyBorder="1" applyAlignment="1">
      <alignment vertical="top" wrapText="1" readingOrder="1"/>
    </xf>
    <xf numFmtId="0" fontId="12" fillId="3" borderId="5" xfId="0" applyNumberFormat="1" applyFont="1" applyFill="1" applyBorder="1" applyAlignment="1">
      <alignment horizontal="center" vertical="top" wrapText="1" readingOrder="1"/>
    </xf>
    <xf numFmtId="165" fontId="12" fillId="3" borderId="5" xfId="0" applyNumberFormat="1" applyFont="1" applyFill="1" applyBorder="1" applyAlignment="1">
      <alignment horizontal="center" vertical="top" wrapText="1" readingOrder="1"/>
    </xf>
    <xf numFmtId="165" fontId="12" fillId="4" borderId="5" xfId="0" applyNumberFormat="1" applyFont="1" applyFill="1" applyBorder="1" applyAlignment="1">
      <alignment horizontal="center" vertical="top" wrapText="1" readingOrder="1"/>
    </xf>
    <xf numFmtId="0" fontId="7" fillId="4" borderId="10" xfId="0" applyFont="1" applyFill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right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7" fillId="4" borderId="13" xfId="0" applyNumberFormat="1" applyFont="1" applyFill="1" applyBorder="1" applyAlignment="1">
      <alignment horizontal="right" vertical="center"/>
    </xf>
    <xf numFmtId="0" fontId="12" fillId="3" borderId="0" xfId="0" applyNumberFormat="1" applyFont="1" applyFill="1" applyBorder="1" applyAlignment="1">
      <alignment horizontal="center" vertical="top" wrapText="1" readingOrder="1"/>
    </xf>
    <xf numFmtId="0" fontId="12" fillId="3" borderId="12" xfId="0" applyNumberFormat="1" applyFont="1" applyFill="1" applyBorder="1" applyAlignment="1">
      <alignment horizontal="center" vertical="top" wrapText="1" readingOrder="1"/>
    </xf>
    <xf numFmtId="0" fontId="11" fillId="3" borderId="1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Alignment="1">
      <alignment vertical="center" wrapText="1"/>
    </xf>
    <xf numFmtId="165" fontId="13" fillId="6" borderId="4" xfId="0" applyNumberFormat="1" applyFont="1" applyFill="1" applyBorder="1" applyAlignment="1">
      <alignment horizontal="center" vertical="top" wrapText="1" readingOrder="1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29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30" xfId="0" applyNumberFormat="1" applyFont="1" applyFill="1" applyBorder="1" applyAlignment="1">
      <alignment horizontal="center" vertical="top" wrapText="1" readingOrder="1"/>
    </xf>
    <xf numFmtId="0" fontId="12" fillId="3" borderId="7" xfId="0" applyNumberFormat="1" applyFont="1" applyFill="1" applyBorder="1" applyAlignment="1">
      <alignment horizontal="left" vertical="top" wrapText="1" readingOrder="1"/>
    </xf>
    <xf numFmtId="43" fontId="0" fillId="3" borderId="0" xfId="4" applyFont="1" applyFill="1" applyAlignment="1">
      <alignment vertical="center"/>
    </xf>
    <xf numFmtId="43" fontId="9" fillId="3" borderId="0" xfId="4" applyFont="1" applyFill="1" applyAlignment="1">
      <alignment vertical="center"/>
    </xf>
    <xf numFmtId="43" fontId="6" fillId="3" borderId="0" xfId="4" applyFont="1" applyFill="1" applyAlignment="1">
      <alignment vertical="center"/>
    </xf>
    <xf numFmtId="43" fontId="0" fillId="4" borderId="0" xfId="4" applyFont="1" applyFill="1" applyAlignment="1">
      <alignment vertical="center"/>
    </xf>
    <xf numFmtId="43" fontId="5" fillId="3" borderId="0" xfId="4" applyFont="1" applyFill="1" applyAlignment="1">
      <alignment vertical="center"/>
    </xf>
    <xf numFmtId="43" fontId="7" fillId="3" borderId="0" xfId="4" applyFont="1" applyFill="1" applyAlignment="1">
      <alignment vertical="center"/>
    </xf>
    <xf numFmtId="43" fontId="1" fillId="3" borderId="0" xfId="4" applyFont="1" applyFill="1" applyAlignment="1">
      <alignment vertical="center"/>
    </xf>
    <xf numFmtId="43" fontId="12" fillId="4" borderId="5" xfId="4" applyFont="1" applyFill="1" applyBorder="1" applyAlignment="1">
      <alignment vertical="top" wrapText="1"/>
    </xf>
    <xf numFmtId="43" fontId="12" fillId="4" borderId="7" xfId="4" applyFont="1" applyFill="1" applyBorder="1" applyAlignment="1">
      <alignment vertical="top" wrapText="1"/>
    </xf>
    <xf numFmtId="43" fontId="12" fillId="4" borderId="4" xfId="4" applyFont="1" applyFill="1" applyBorder="1" applyAlignment="1">
      <alignment vertical="top" wrapText="1"/>
    </xf>
    <xf numFmtId="43" fontId="13" fillId="6" borderId="4" xfId="4" applyFont="1" applyFill="1" applyBorder="1" applyAlignment="1">
      <alignment vertical="top" wrapText="1"/>
    </xf>
    <xf numFmtId="4" fontId="7" fillId="4" borderId="0" xfId="0" applyNumberFormat="1" applyFont="1" applyFill="1" applyAlignment="1">
      <alignment horizontal="center" vertical="center" wrapText="1"/>
    </xf>
    <xf numFmtId="165" fontId="12" fillId="4" borderId="12" xfId="0" applyNumberFormat="1" applyFont="1" applyFill="1" applyBorder="1" applyAlignment="1">
      <alignment horizontal="center" vertical="top" wrapText="1" readingOrder="1"/>
    </xf>
    <xf numFmtId="43" fontId="5" fillId="4" borderId="0" xfId="4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vertical="center"/>
    </xf>
    <xf numFmtId="0" fontId="12" fillId="7" borderId="4" xfId="0" applyNumberFormat="1" applyFont="1" applyFill="1" applyBorder="1" applyAlignment="1">
      <alignment vertical="top" wrapText="1" readingOrder="1"/>
    </xf>
    <xf numFmtId="0" fontId="12" fillId="7" borderId="7" xfId="0" applyNumberFormat="1" applyFont="1" applyFill="1" applyBorder="1" applyAlignment="1">
      <alignment vertical="top" wrapText="1" readingOrder="1"/>
    </xf>
    <xf numFmtId="0" fontId="12" fillId="7" borderId="4" xfId="0" applyNumberFormat="1" applyFont="1" applyFill="1" applyBorder="1" applyAlignment="1">
      <alignment horizontal="center" vertical="top" wrapText="1" readingOrder="1"/>
    </xf>
    <xf numFmtId="165" fontId="12" fillId="7" borderId="4" xfId="0" applyNumberFormat="1" applyFont="1" applyFill="1" applyBorder="1" applyAlignment="1">
      <alignment horizontal="center" vertical="top" wrapText="1" readingOrder="1"/>
    </xf>
    <xf numFmtId="0" fontId="7" fillId="3" borderId="7" xfId="0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 readingOrder="1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readingOrder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 readingOrder="1"/>
    </xf>
    <xf numFmtId="4" fontId="7" fillId="3" borderId="4" xfId="0" applyNumberFormat="1" applyFont="1" applyFill="1" applyBorder="1" applyAlignment="1">
      <alignment horizontal="center" vertical="center"/>
    </xf>
    <xf numFmtId="0" fontId="12" fillId="7" borderId="7" xfId="0" applyNumberFormat="1" applyFont="1" applyFill="1" applyBorder="1" applyAlignment="1">
      <alignment horizontal="center" vertical="top" wrapText="1" readingOrder="1"/>
    </xf>
    <xf numFmtId="165" fontId="12" fillId="7" borderId="7" xfId="0" applyNumberFormat="1" applyFont="1" applyFill="1" applyBorder="1" applyAlignment="1">
      <alignment horizontal="center" vertical="top" wrapText="1" readingOrder="1"/>
    </xf>
    <xf numFmtId="43" fontId="12" fillId="4" borderId="12" xfId="4" applyFont="1" applyFill="1" applyBorder="1" applyAlignment="1">
      <alignment vertical="top" wrapText="1"/>
    </xf>
    <xf numFmtId="165" fontId="7" fillId="4" borderId="7" xfId="0" applyNumberFormat="1" applyFont="1" applyFill="1" applyBorder="1" applyAlignment="1">
      <alignment horizontal="center" vertical="top" wrapText="1" readingOrder="1"/>
    </xf>
    <xf numFmtId="165" fontId="16" fillId="3" borderId="7" xfId="0" applyNumberFormat="1" applyFont="1" applyFill="1" applyBorder="1" applyAlignment="1">
      <alignment horizontal="center" vertical="top" wrapText="1" readingOrder="1"/>
    </xf>
    <xf numFmtId="0" fontId="10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5" fillId="3" borderId="1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5" fillId="3" borderId="2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165" fontId="16" fillId="4" borderId="7" xfId="0" applyNumberFormat="1" applyFont="1" applyFill="1" applyBorder="1" applyAlignment="1">
      <alignment horizontal="center" vertical="top" wrapText="1" readingOrder="1"/>
    </xf>
    <xf numFmtId="167" fontId="7" fillId="3" borderId="0" xfId="0" applyNumberFormat="1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43" fontId="16" fillId="4" borderId="7" xfId="4" applyFont="1" applyFill="1" applyBorder="1" applyAlignment="1">
      <alignment vertical="top" wrapText="1"/>
    </xf>
    <xf numFmtId="165" fontId="5" fillId="6" borderId="4" xfId="0" applyNumberFormat="1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4" borderId="32" xfId="0" applyNumberFormat="1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center" vertical="center"/>
    </xf>
    <xf numFmtId="4" fontId="5" fillId="6" borderId="18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right" vertical="center"/>
    </xf>
    <xf numFmtId="4" fontId="7" fillId="4" borderId="33" xfId="0" applyNumberFormat="1" applyFont="1" applyFill="1" applyBorder="1" applyAlignment="1">
      <alignment horizontal="right" vertical="center"/>
    </xf>
    <xf numFmtId="4" fontId="5" fillId="6" borderId="34" xfId="0" applyNumberFormat="1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center" vertical="center" wrapText="1"/>
    </xf>
    <xf numFmtId="4" fontId="5" fillId="5" borderId="31" xfId="0" applyNumberFormat="1" applyFont="1" applyFill="1" applyBorder="1" applyAlignment="1">
      <alignment horizontal="center" vertical="center"/>
    </xf>
    <xf numFmtId="43" fontId="5" fillId="5" borderId="31" xfId="4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4" fontId="5" fillId="5" borderId="17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left" vertical="center"/>
    </xf>
    <xf numFmtId="4" fontId="7" fillId="4" borderId="0" xfId="0" applyNumberFormat="1" applyFont="1" applyFill="1" applyAlignment="1">
      <alignment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4452258</xdr:colOff>
      <xdr:row>0</xdr:row>
      <xdr:rowOff>0</xdr:rowOff>
    </xdr:from>
    <xdr:to>
      <xdr:col>6</xdr:col>
      <xdr:colOff>353786</xdr:colOff>
      <xdr:row>4</xdr:row>
      <xdr:rowOff>57150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3160829" y="0"/>
          <a:ext cx="5331278" cy="1322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567"/>
  <sheetViews>
    <sheetView tabSelected="1" topLeftCell="E55" zoomScale="70" zoomScaleNormal="70" workbookViewId="0">
      <selection activeCell="M235" sqref="M235"/>
    </sheetView>
  </sheetViews>
  <sheetFormatPr defaultColWidth="11.42578125" defaultRowHeight="12.75" x14ac:dyDescent="0.2"/>
  <cols>
    <col min="1" max="1" width="10" style="10" customWidth="1"/>
    <col min="2" max="2" width="32.7109375" style="1" customWidth="1"/>
    <col min="3" max="3" width="87.85546875" style="1" bestFit="1" customWidth="1"/>
    <col min="4" max="4" width="92.5703125" style="1" bestFit="1" customWidth="1"/>
    <col min="5" max="5" width="27.140625" style="25" bestFit="1" customWidth="1"/>
    <col min="6" max="6" width="21.5703125" style="1" customWidth="1"/>
    <col min="7" max="7" width="21" style="10" bestFit="1" customWidth="1"/>
    <col min="8" max="8" width="23" style="60" bestFit="1" customWidth="1"/>
    <col min="9" max="9" width="16.28515625" style="10" customWidth="1"/>
    <col min="10" max="10" width="16.7109375" style="10" customWidth="1"/>
    <col min="11" max="11" width="18.28515625" style="10" customWidth="1"/>
    <col min="12" max="12" width="21.140625" style="10" customWidth="1"/>
    <col min="13" max="13" width="28.5703125" style="10" bestFit="1" customWidth="1"/>
    <col min="14" max="14" width="26.28515625" style="10" bestFit="1" customWidth="1"/>
    <col min="15" max="15" width="21.42578125" style="10" bestFit="1" customWidth="1"/>
    <col min="16" max="16" width="22.85546875" style="10" bestFit="1" customWidth="1"/>
    <col min="17" max="17" width="15.85546875" style="15" customWidth="1"/>
    <col min="18" max="18" width="15.28515625" style="48" customWidth="1"/>
    <col min="19" max="19" width="24.5703125" style="48" bestFit="1" customWidth="1"/>
    <col min="20" max="20" width="11.42578125" style="48"/>
    <col min="21" max="21" width="25.42578125" style="1" bestFit="1" customWidth="1"/>
    <col min="22" max="16384" width="11.42578125" style="1"/>
  </cols>
  <sheetData>
    <row r="1" spans="1:20" s="12" customFormat="1" x14ac:dyDescent="0.2">
      <c r="E1" s="22"/>
      <c r="H1" s="57"/>
      <c r="Q1" s="15"/>
      <c r="R1" s="15"/>
      <c r="S1" s="15"/>
      <c r="T1" s="15"/>
    </row>
    <row r="2" spans="1:20" s="12" customFormat="1" ht="51" customHeight="1" x14ac:dyDescent="0.2">
      <c r="E2" s="22"/>
      <c r="G2" s="13"/>
      <c r="H2" s="58"/>
      <c r="Q2" s="15"/>
      <c r="R2" s="15"/>
      <c r="S2" s="15"/>
      <c r="T2" s="15"/>
    </row>
    <row r="3" spans="1:20" s="12" customFormat="1" x14ac:dyDescent="0.2">
      <c r="E3" s="22"/>
      <c r="H3" s="57"/>
      <c r="Q3" s="15"/>
      <c r="R3" s="15"/>
      <c r="S3" s="15"/>
      <c r="T3" s="15"/>
    </row>
    <row r="4" spans="1:20" s="12" customFormat="1" ht="22.5" customHeight="1" x14ac:dyDescent="0.2">
      <c r="E4" s="22"/>
      <c r="H4" s="57"/>
      <c r="Q4" s="15"/>
      <c r="R4" s="15"/>
      <c r="S4" s="15"/>
      <c r="T4" s="15"/>
    </row>
    <row r="5" spans="1:20" s="12" customFormat="1" ht="19.5" x14ac:dyDescent="0.2">
      <c r="A5" s="42"/>
      <c r="B5" s="42"/>
      <c r="C5" s="42"/>
      <c r="D5" s="42"/>
      <c r="E5" s="42"/>
      <c r="F5" s="42"/>
      <c r="G5" s="42"/>
      <c r="H5" s="59"/>
      <c r="I5" s="42"/>
      <c r="J5" s="42"/>
      <c r="K5" s="42"/>
      <c r="L5" s="42"/>
      <c r="M5" s="42"/>
      <c r="N5" s="42"/>
      <c r="O5" s="42"/>
      <c r="P5" s="42"/>
      <c r="Q5" s="15"/>
      <c r="R5" s="15"/>
      <c r="S5" s="15"/>
      <c r="T5" s="15"/>
    </row>
    <row r="6" spans="1:20" s="12" customFormat="1" ht="18.75" x14ac:dyDescent="0.2">
      <c r="A6" s="97" t="s">
        <v>28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5"/>
      <c r="R6" s="15"/>
      <c r="S6" s="15"/>
      <c r="T6" s="15"/>
    </row>
    <row r="7" spans="1:20" s="12" customFormat="1" ht="18" x14ac:dyDescent="0.2">
      <c r="A7" s="100" t="s">
        <v>20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5"/>
      <c r="R7" s="15"/>
      <c r="S7" s="15"/>
      <c r="T7" s="15"/>
    </row>
    <row r="8" spans="1:20" s="12" customFormat="1" ht="18" x14ac:dyDescent="0.2">
      <c r="A8" s="100" t="s">
        <v>331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5"/>
      <c r="R8" s="15"/>
      <c r="S8" s="15"/>
      <c r="T8" s="15"/>
    </row>
    <row r="9" spans="1:20" s="12" customFormat="1" ht="19.5" customHeight="1" thickBot="1" x14ac:dyDescent="0.25">
      <c r="E9" s="22"/>
      <c r="H9" s="57"/>
      <c r="Q9" s="15"/>
      <c r="R9" s="15"/>
      <c r="S9" s="15"/>
      <c r="T9" s="15"/>
    </row>
    <row r="10" spans="1:20" s="2" customFormat="1" ht="36.75" customHeight="1" x14ac:dyDescent="0.2">
      <c r="A10" s="104" t="s">
        <v>23</v>
      </c>
      <c r="B10" s="108" t="s">
        <v>18</v>
      </c>
      <c r="C10" s="3"/>
      <c r="D10" s="3"/>
      <c r="E10" s="3"/>
      <c r="F10" s="110" t="s">
        <v>21</v>
      </c>
      <c r="G10" s="112" t="s">
        <v>10</v>
      </c>
      <c r="H10" s="99" t="s">
        <v>8</v>
      </c>
      <c r="I10" s="99"/>
      <c r="J10" s="99"/>
      <c r="K10" s="99"/>
      <c r="L10" s="99"/>
      <c r="M10" s="99"/>
      <c r="N10" s="101" t="s">
        <v>1</v>
      </c>
      <c r="O10" s="102"/>
      <c r="P10" s="104" t="s">
        <v>22</v>
      </c>
      <c r="Q10" s="9"/>
      <c r="R10" s="47"/>
      <c r="S10" s="47"/>
      <c r="T10" s="47"/>
    </row>
    <row r="11" spans="1:20" s="2" customFormat="1" ht="37.5" customHeight="1" x14ac:dyDescent="0.2">
      <c r="A11" s="105"/>
      <c r="B11" s="109"/>
      <c r="C11" s="4" t="s">
        <v>25</v>
      </c>
      <c r="D11" s="4" t="s">
        <v>19</v>
      </c>
      <c r="E11" s="4" t="s">
        <v>24</v>
      </c>
      <c r="F11" s="111"/>
      <c r="G11" s="113"/>
      <c r="H11" s="98" t="s">
        <v>12</v>
      </c>
      <c r="I11" s="98"/>
      <c r="J11" s="113" t="s">
        <v>9</v>
      </c>
      <c r="K11" s="103" t="s">
        <v>13</v>
      </c>
      <c r="L11" s="98"/>
      <c r="M11" s="116" t="s">
        <v>11</v>
      </c>
      <c r="N11" s="106" t="s">
        <v>3</v>
      </c>
      <c r="O11" s="114" t="s">
        <v>0</v>
      </c>
      <c r="P11" s="105"/>
      <c r="Q11" s="9"/>
      <c r="R11" s="47"/>
      <c r="S11" s="47"/>
      <c r="T11" s="47"/>
    </row>
    <row r="12" spans="1:20" s="2" customFormat="1" ht="45.75" customHeight="1" thickBot="1" x14ac:dyDescent="0.25">
      <c r="A12" s="105"/>
      <c r="B12" s="109"/>
      <c r="C12" s="4"/>
      <c r="D12" s="4"/>
      <c r="E12" s="4"/>
      <c r="F12" s="111"/>
      <c r="G12" s="113"/>
      <c r="H12" s="70" t="s">
        <v>4</v>
      </c>
      <c r="I12" s="44" t="s">
        <v>5</v>
      </c>
      <c r="J12" s="113"/>
      <c r="K12" s="16" t="s">
        <v>6</v>
      </c>
      <c r="L12" s="44" t="s">
        <v>7</v>
      </c>
      <c r="M12" s="113"/>
      <c r="N12" s="107"/>
      <c r="O12" s="115"/>
      <c r="P12" s="105"/>
      <c r="Q12" s="9"/>
      <c r="R12" s="47"/>
      <c r="S12" s="47"/>
      <c r="T12" s="47"/>
    </row>
    <row r="13" spans="1:20" s="8" customFormat="1" ht="18.75" customHeight="1" thickBot="1" x14ac:dyDescent="0.25">
      <c r="A13" s="93" t="s">
        <v>29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45"/>
      <c r="R13" s="45"/>
      <c r="S13" s="45"/>
      <c r="T13" s="45"/>
    </row>
    <row r="14" spans="1:20" s="5" customFormat="1" ht="17.100000000000001" customHeight="1" x14ac:dyDescent="0.2">
      <c r="A14" s="26">
        <v>1</v>
      </c>
      <c r="B14" s="31" t="s">
        <v>64</v>
      </c>
      <c r="C14" s="31" t="s">
        <v>29</v>
      </c>
      <c r="D14" s="31" t="s">
        <v>65</v>
      </c>
      <c r="E14" s="32" t="s">
        <v>44</v>
      </c>
      <c r="F14" s="33">
        <v>348000</v>
      </c>
      <c r="G14" s="34">
        <v>73138.3</v>
      </c>
      <c r="H14" s="64">
        <v>6392.64</v>
      </c>
      <c r="I14" s="34">
        <v>15814.54</v>
      </c>
      <c r="J14" s="34">
        <v>490.03</v>
      </c>
      <c r="K14" s="34">
        <v>3385.65</v>
      </c>
      <c r="L14" s="34">
        <v>7896.13</v>
      </c>
      <c r="M14" s="34">
        <v>0</v>
      </c>
      <c r="N14" s="11">
        <f>G14+H14+K14+M14</f>
        <v>82916.59</v>
      </c>
      <c r="O14" s="133">
        <f>I14+J14+L14</f>
        <v>24200.7</v>
      </c>
      <c r="P14" s="137">
        <f>F14-N14</f>
        <v>265083.41000000003</v>
      </c>
      <c r="Q14" s="9"/>
      <c r="R14" s="9"/>
      <c r="S14" s="9"/>
      <c r="T14" s="9"/>
    </row>
    <row r="15" spans="1:20" s="5" customFormat="1" ht="17.100000000000001" customHeight="1" x14ac:dyDescent="0.2">
      <c r="A15" s="18">
        <v>2</v>
      </c>
      <c r="B15" s="20" t="s">
        <v>66</v>
      </c>
      <c r="C15" s="20" t="s">
        <v>29</v>
      </c>
      <c r="D15" s="20" t="s">
        <v>67</v>
      </c>
      <c r="E15" s="23" t="s">
        <v>57</v>
      </c>
      <c r="F15" s="21">
        <v>70550</v>
      </c>
      <c r="G15" s="19">
        <v>5098.87</v>
      </c>
      <c r="H15" s="65">
        <v>2024.79</v>
      </c>
      <c r="I15" s="19">
        <v>5009.05</v>
      </c>
      <c r="J15" s="19">
        <v>490.03</v>
      </c>
      <c r="K15" s="19">
        <v>2144.7199999999998</v>
      </c>
      <c r="L15" s="19">
        <v>5002</v>
      </c>
      <c r="M15" s="19">
        <v>1865.52</v>
      </c>
      <c r="N15" s="11">
        <f>G15+H15+K15+M15</f>
        <v>11133.9</v>
      </c>
      <c r="O15" s="133">
        <f t="shared" ref="O15:O18" si="0">I15+J15+L15</f>
        <v>10501.08</v>
      </c>
      <c r="P15" s="36">
        <f>F15-N15</f>
        <v>59416.1</v>
      </c>
      <c r="Q15" s="9"/>
      <c r="R15" s="9"/>
      <c r="S15" s="9"/>
      <c r="T15" s="9"/>
    </row>
    <row r="16" spans="1:20" s="5" customFormat="1" ht="16.5" customHeight="1" x14ac:dyDescent="0.2">
      <c r="A16" s="35">
        <v>3</v>
      </c>
      <c r="B16" s="27" t="s">
        <v>70</v>
      </c>
      <c r="C16" s="27" t="s">
        <v>29</v>
      </c>
      <c r="D16" s="27" t="s">
        <v>71</v>
      </c>
      <c r="E16" s="28" t="s">
        <v>72</v>
      </c>
      <c r="F16" s="29">
        <v>69802.5</v>
      </c>
      <c r="G16" s="30">
        <v>5144.76</v>
      </c>
      <c r="H16" s="66">
        <v>2003.33</v>
      </c>
      <c r="I16" s="30">
        <v>4955.9799999999996</v>
      </c>
      <c r="J16" s="30">
        <v>490.03</v>
      </c>
      <c r="K16" s="30">
        <v>2122</v>
      </c>
      <c r="L16" s="30">
        <v>4949</v>
      </c>
      <c r="M16" s="30">
        <v>932.76</v>
      </c>
      <c r="N16" s="37">
        <f>G16+H16+K16+M16</f>
        <v>10202.85</v>
      </c>
      <c r="O16" s="133">
        <f t="shared" si="0"/>
        <v>10395.009999999998</v>
      </c>
      <c r="P16" s="36">
        <f>F16-N16</f>
        <v>59599.65</v>
      </c>
      <c r="Q16" s="46"/>
      <c r="R16" s="9"/>
      <c r="S16" s="9"/>
      <c r="T16" s="9"/>
    </row>
    <row r="17" spans="1:20" s="5" customFormat="1" ht="16.5" customHeight="1" x14ac:dyDescent="0.2">
      <c r="A17" s="18">
        <v>4</v>
      </c>
      <c r="B17" s="20" t="s">
        <v>174</v>
      </c>
      <c r="C17" s="20" t="s">
        <v>29</v>
      </c>
      <c r="D17" s="20" t="s">
        <v>328</v>
      </c>
      <c r="E17" s="23" t="s">
        <v>44</v>
      </c>
      <c r="F17" s="21">
        <v>45000</v>
      </c>
      <c r="G17" s="19">
        <v>1148.33</v>
      </c>
      <c r="H17" s="65">
        <v>1291.5</v>
      </c>
      <c r="I17" s="19">
        <v>3195</v>
      </c>
      <c r="J17" s="19">
        <v>490</v>
      </c>
      <c r="K17" s="19">
        <v>1368</v>
      </c>
      <c r="L17" s="19">
        <v>3190.5</v>
      </c>
      <c r="M17" s="19">
        <v>0</v>
      </c>
      <c r="N17" s="17">
        <f>G17+H17+K17+M17</f>
        <v>3807.83</v>
      </c>
      <c r="O17" s="133">
        <f t="shared" si="0"/>
        <v>6875.5</v>
      </c>
      <c r="P17" s="138">
        <f>F17-N17</f>
        <v>41192.17</v>
      </c>
      <c r="Q17" s="9"/>
      <c r="R17" s="9"/>
      <c r="S17" s="9"/>
      <c r="T17" s="9"/>
    </row>
    <row r="18" spans="1:20" s="5" customFormat="1" ht="17.100000000000001" customHeight="1" x14ac:dyDescent="0.2">
      <c r="A18" s="18">
        <v>5</v>
      </c>
      <c r="B18" s="20" t="s">
        <v>68</v>
      </c>
      <c r="C18" s="20" t="s">
        <v>29</v>
      </c>
      <c r="D18" s="20" t="s">
        <v>69</v>
      </c>
      <c r="E18" s="23" t="s">
        <v>44</v>
      </c>
      <c r="F18" s="21">
        <v>37279.199999999997</v>
      </c>
      <c r="G18" s="19">
        <v>0</v>
      </c>
      <c r="H18" s="65">
        <v>1069.9100000000001</v>
      </c>
      <c r="I18" s="19">
        <v>2646.82</v>
      </c>
      <c r="J18" s="19">
        <v>410.07</v>
      </c>
      <c r="K18" s="19">
        <v>1133.29</v>
      </c>
      <c r="L18" s="19">
        <v>2643.1</v>
      </c>
      <c r="M18" s="19">
        <v>1865.52</v>
      </c>
      <c r="N18" s="11">
        <f>G18+H18+K18+M18</f>
        <v>4068.72</v>
      </c>
      <c r="O18" s="133">
        <f t="shared" si="0"/>
        <v>5699.99</v>
      </c>
      <c r="P18" s="36">
        <f>F18-N18</f>
        <v>33210.479999999996</v>
      </c>
      <c r="Q18" s="9"/>
      <c r="R18" s="9"/>
      <c r="S18" s="9"/>
      <c r="T18" s="9"/>
    </row>
    <row r="19" spans="1:20" s="5" customFormat="1" ht="17.100000000000001" customHeight="1" thickBot="1" x14ac:dyDescent="0.25">
      <c r="A19" s="125" t="s">
        <v>324</v>
      </c>
      <c r="B19" s="126"/>
      <c r="C19" s="126"/>
      <c r="D19" s="126"/>
      <c r="E19" s="41"/>
      <c r="F19" s="132">
        <f t="shared" ref="F19:M19" si="1">SUM(F14:F18)</f>
        <v>570631.69999999995</v>
      </c>
      <c r="G19" s="50">
        <f t="shared" si="1"/>
        <v>84530.26</v>
      </c>
      <c r="H19" s="67">
        <f t="shared" si="1"/>
        <v>12782.17</v>
      </c>
      <c r="I19" s="50">
        <f t="shared" si="1"/>
        <v>31621.39</v>
      </c>
      <c r="J19" s="50">
        <f t="shared" si="1"/>
        <v>2370.16</v>
      </c>
      <c r="K19" s="50">
        <f t="shared" si="1"/>
        <v>10153.66</v>
      </c>
      <c r="L19" s="50">
        <f t="shared" si="1"/>
        <v>23680.73</v>
      </c>
      <c r="M19" s="50">
        <f t="shared" si="1"/>
        <v>4663.7999999999993</v>
      </c>
      <c r="N19" s="51">
        <f>SUM(N14:N18)</f>
        <v>112129.89</v>
      </c>
      <c r="O19" s="136">
        <f>SUM(O14:O18)</f>
        <v>57672.279999999992</v>
      </c>
      <c r="P19" s="139">
        <f>SUM(P14:P18)</f>
        <v>458501.81</v>
      </c>
      <c r="Q19" s="46"/>
      <c r="R19" s="9"/>
      <c r="S19" s="9"/>
      <c r="T19" s="9"/>
    </row>
    <row r="20" spans="1:20" s="5" customFormat="1" ht="22.5" customHeight="1" thickBot="1" x14ac:dyDescent="0.25">
      <c r="A20" s="93" t="s">
        <v>30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5"/>
      <c r="Q20" s="9"/>
      <c r="R20" s="9"/>
      <c r="S20" s="9"/>
      <c r="T20" s="9"/>
    </row>
    <row r="21" spans="1:20" s="5" customFormat="1" ht="17.100000000000001" customHeight="1" x14ac:dyDescent="0.2">
      <c r="A21" s="26">
        <v>6</v>
      </c>
      <c r="B21" s="31" t="s">
        <v>53</v>
      </c>
      <c r="C21" s="31" t="s">
        <v>30</v>
      </c>
      <c r="D21" s="31" t="s">
        <v>54</v>
      </c>
      <c r="E21" s="32" t="s">
        <v>44</v>
      </c>
      <c r="F21" s="33">
        <v>131371.88</v>
      </c>
      <c r="G21" s="34">
        <v>19403.64</v>
      </c>
      <c r="H21" s="64">
        <v>3770.37</v>
      </c>
      <c r="I21" s="34">
        <v>9327.4</v>
      </c>
      <c r="J21" s="34">
        <v>490.03</v>
      </c>
      <c r="K21" s="34">
        <v>3385.65</v>
      </c>
      <c r="L21" s="34">
        <v>7896.13</v>
      </c>
      <c r="M21" s="34">
        <v>932.76</v>
      </c>
      <c r="N21" s="11">
        <f>G21+H21+K21+M21</f>
        <v>27492.42</v>
      </c>
      <c r="O21" s="133">
        <f>I21+J21+L21</f>
        <v>17713.560000000001</v>
      </c>
      <c r="P21" s="137">
        <f>F21-N21</f>
        <v>103879.46</v>
      </c>
      <c r="Q21" s="39"/>
      <c r="R21" s="9"/>
      <c r="S21" s="9"/>
      <c r="T21" s="9"/>
    </row>
    <row r="22" spans="1:20" s="5" customFormat="1" ht="17.100000000000001" customHeight="1" x14ac:dyDescent="0.2">
      <c r="A22" s="18">
        <v>7</v>
      </c>
      <c r="B22" s="20" t="s">
        <v>55</v>
      </c>
      <c r="C22" s="20" t="s">
        <v>30</v>
      </c>
      <c r="D22" s="20" t="s">
        <v>56</v>
      </c>
      <c r="E22" s="23" t="s">
        <v>57</v>
      </c>
      <c r="F22" s="21">
        <v>52336.25</v>
      </c>
      <c r="G22" s="19">
        <v>2043.81</v>
      </c>
      <c r="H22" s="65">
        <v>1502.05</v>
      </c>
      <c r="I22" s="19">
        <v>3715.87</v>
      </c>
      <c r="J22" s="19">
        <v>490.03</v>
      </c>
      <c r="K22" s="19">
        <v>1591.02</v>
      </c>
      <c r="L22" s="19">
        <v>3710.64</v>
      </c>
      <c r="M22" s="19">
        <v>932.76</v>
      </c>
      <c r="N22" s="11">
        <f>G22+H22+K22+M22</f>
        <v>6069.6399999999994</v>
      </c>
      <c r="O22" s="133">
        <f t="shared" ref="O22:O25" si="2">I22+J22+L22</f>
        <v>7916.5399999999991</v>
      </c>
      <c r="P22" s="36">
        <f>F22-N22</f>
        <v>46266.61</v>
      </c>
      <c r="Q22" s="9"/>
      <c r="R22" s="9"/>
      <c r="S22" s="9"/>
      <c r="T22" s="9"/>
    </row>
    <row r="23" spans="1:20" s="5" customFormat="1" ht="16.5" customHeight="1" x14ac:dyDescent="0.2">
      <c r="A23" s="18">
        <v>8</v>
      </c>
      <c r="B23" s="20" t="s">
        <v>58</v>
      </c>
      <c r="C23" s="20" t="s">
        <v>30</v>
      </c>
      <c r="D23" s="20" t="s">
        <v>59</v>
      </c>
      <c r="E23" s="23" t="s">
        <v>44</v>
      </c>
      <c r="F23" s="21">
        <v>50000</v>
      </c>
      <c r="G23" s="19">
        <v>1714.09</v>
      </c>
      <c r="H23" s="65">
        <v>1435</v>
      </c>
      <c r="I23" s="19">
        <v>3550</v>
      </c>
      <c r="J23" s="19">
        <v>490</v>
      </c>
      <c r="K23" s="19">
        <v>1520</v>
      </c>
      <c r="L23" s="19">
        <v>3545</v>
      </c>
      <c r="M23" s="19">
        <v>932.76</v>
      </c>
      <c r="N23" s="11">
        <f>G23+H23+K23+M23</f>
        <v>5601.85</v>
      </c>
      <c r="O23" s="133">
        <f t="shared" si="2"/>
        <v>7585</v>
      </c>
      <c r="P23" s="36">
        <f>F23-N23</f>
        <v>44398.15</v>
      </c>
      <c r="Q23" s="9"/>
      <c r="R23" s="9"/>
      <c r="S23" s="9"/>
      <c r="T23" s="9"/>
    </row>
    <row r="24" spans="1:20" s="5" customFormat="1" ht="17.100000000000001" customHeight="1" x14ac:dyDescent="0.2">
      <c r="A24" s="18">
        <v>9</v>
      </c>
      <c r="B24" s="20" t="s">
        <v>60</v>
      </c>
      <c r="C24" s="20" t="s">
        <v>30</v>
      </c>
      <c r="D24" s="20" t="s">
        <v>61</v>
      </c>
      <c r="E24" s="23" t="s">
        <v>44</v>
      </c>
      <c r="F24" s="21">
        <v>28000</v>
      </c>
      <c r="G24" s="19">
        <v>0</v>
      </c>
      <c r="H24" s="65">
        <v>803.6</v>
      </c>
      <c r="I24" s="19">
        <v>1988</v>
      </c>
      <c r="J24" s="19">
        <v>308</v>
      </c>
      <c r="K24" s="19">
        <v>851.2</v>
      </c>
      <c r="L24" s="19">
        <v>1985.2</v>
      </c>
      <c r="M24" s="19">
        <v>932.76</v>
      </c>
      <c r="N24" s="11">
        <f>G24+H24+K24+M24</f>
        <v>2587.5600000000004</v>
      </c>
      <c r="O24" s="133">
        <f t="shared" si="2"/>
        <v>4281.2</v>
      </c>
      <c r="P24" s="36">
        <f>F24-N24</f>
        <v>25412.44</v>
      </c>
      <c r="Q24" s="9"/>
      <c r="R24" s="9"/>
      <c r="S24" s="9"/>
      <c r="T24" s="9"/>
    </row>
    <row r="25" spans="1:20" s="5" customFormat="1" ht="17.100000000000001" customHeight="1" x14ac:dyDescent="0.2">
      <c r="A25" s="35">
        <v>10</v>
      </c>
      <c r="B25" s="27" t="s">
        <v>62</v>
      </c>
      <c r="C25" s="27" t="s">
        <v>30</v>
      </c>
      <c r="D25" s="27" t="s">
        <v>63</v>
      </c>
      <c r="E25" s="23" t="s">
        <v>44</v>
      </c>
      <c r="F25" s="29">
        <v>20000</v>
      </c>
      <c r="G25" s="30">
        <v>0</v>
      </c>
      <c r="H25" s="66">
        <v>574</v>
      </c>
      <c r="I25" s="30">
        <v>1420</v>
      </c>
      <c r="J25" s="30">
        <v>220</v>
      </c>
      <c r="K25" s="30">
        <v>608</v>
      </c>
      <c r="L25" s="30">
        <v>1418</v>
      </c>
      <c r="M25" s="30">
        <v>0</v>
      </c>
      <c r="N25" s="37">
        <f>G25+H25+K25+M25</f>
        <v>1182</v>
      </c>
      <c r="O25" s="133">
        <f t="shared" si="2"/>
        <v>3058</v>
      </c>
      <c r="P25" s="36">
        <f>F25-N25</f>
        <v>18818</v>
      </c>
      <c r="Q25" s="9"/>
      <c r="R25" s="9"/>
      <c r="S25" s="9"/>
      <c r="T25" s="9"/>
    </row>
    <row r="26" spans="1:20" s="5" customFormat="1" ht="17.100000000000001" customHeight="1" thickBot="1" x14ac:dyDescent="0.25">
      <c r="A26" s="125" t="s">
        <v>324</v>
      </c>
      <c r="B26" s="126"/>
      <c r="C26" s="126"/>
      <c r="D26" s="127"/>
      <c r="E26" s="39"/>
      <c r="F26" s="50">
        <f t="shared" ref="F26:O26" si="3">SUM(F21:F25)</f>
        <v>281708.13</v>
      </c>
      <c r="G26" s="50">
        <f t="shared" si="3"/>
        <v>23161.54</v>
      </c>
      <c r="H26" s="67">
        <f t="shared" si="3"/>
        <v>8085.02</v>
      </c>
      <c r="I26" s="50">
        <f t="shared" si="3"/>
        <v>20001.27</v>
      </c>
      <c r="J26" s="50">
        <f t="shared" si="3"/>
        <v>1998.06</v>
      </c>
      <c r="K26" s="50">
        <f t="shared" si="3"/>
        <v>7955.87</v>
      </c>
      <c r="L26" s="50">
        <f t="shared" si="3"/>
        <v>18554.97</v>
      </c>
      <c r="M26" s="50">
        <f t="shared" si="3"/>
        <v>3731.04</v>
      </c>
      <c r="N26" s="51">
        <f t="shared" si="3"/>
        <v>42933.469999999994</v>
      </c>
      <c r="O26" s="136">
        <f t="shared" si="3"/>
        <v>40554.299999999996</v>
      </c>
      <c r="P26" s="139">
        <f>P21+P22+P23+P24+P25</f>
        <v>238774.66</v>
      </c>
      <c r="Q26" s="9"/>
      <c r="R26" s="9"/>
      <c r="S26" s="9"/>
      <c r="T26" s="9"/>
    </row>
    <row r="27" spans="1:20" s="5" customFormat="1" ht="18.75" customHeight="1" thickBot="1" x14ac:dyDescent="0.25">
      <c r="A27" s="93" t="s">
        <v>31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5"/>
      <c r="Q27" s="9"/>
      <c r="R27" s="9"/>
      <c r="S27" s="9"/>
      <c r="T27" s="9"/>
    </row>
    <row r="28" spans="1:20" s="5" customFormat="1" ht="17.25" customHeight="1" x14ac:dyDescent="0.2">
      <c r="A28" s="26">
        <v>11</v>
      </c>
      <c r="B28" s="31" t="s">
        <v>42</v>
      </c>
      <c r="C28" s="31" t="s">
        <v>31</v>
      </c>
      <c r="D28" s="31" t="s">
        <v>43</v>
      </c>
      <c r="E28" s="32" t="s">
        <v>44</v>
      </c>
      <c r="F28" s="33">
        <v>86000</v>
      </c>
      <c r="G28" s="34">
        <v>8812.2199999999993</v>
      </c>
      <c r="H28" s="64">
        <v>2468.1999999999998</v>
      </c>
      <c r="I28" s="34">
        <v>6106</v>
      </c>
      <c r="J28" s="34">
        <v>490.03</v>
      </c>
      <c r="K28" s="34">
        <v>2614.4</v>
      </c>
      <c r="L28" s="34">
        <v>6097.4</v>
      </c>
      <c r="M28" s="34">
        <v>0</v>
      </c>
      <c r="N28" s="11">
        <f t="shared" ref="N28:N33" si="4">G28+H28+K28+M28</f>
        <v>13894.819999999998</v>
      </c>
      <c r="O28" s="133">
        <f>I28+J28+L28</f>
        <v>12693.43</v>
      </c>
      <c r="P28" s="137">
        <f t="shared" ref="P28:P33" si="5">F28-N28</f>
        <v>72105.180000000008</v>
      </c>
      <c r="Q28" s="9"/>
      <c r="R28" s="9"/>
      <c r="S28" s="9"/>
      <c r="T28" s="9"/>
    </row>
    <row r="29" spans="1:20" s="5" customFormat="1" ht="17.100000000000001" customHeight="1" x14ac:dyDescent="0.2">
      <c r="A29" s="18">
        <v>12</v>
      </c>
      <c r="B29" s="20" t="s">
        <v>45</v>
      </c>
      <c r="C29" s="20" t="s">
        <v>31</v>
      </c>
      <c r="D29" s="20" t="s">
        <v>46</v>
      </c>
      <c r="E29" s="23" t="s">
        <v>44</v>
      </c>
      <c r="F29" s="21">
        <v>70000</v>
      </c>
      <c r="G29" s="19">
        <v>5368.48</v>
      </c>
      <c r="H29" s="65">
        <v>2009</v>
      </c>
      <c r="I29" s="19">
        <v>4970</v>
      </c>
      <c r="J29" s="19">
        <v>490.03</v>
      </c>
      <c r="K29" s="19">
        <v>2128</v>
      </c>
      <c r="L29" s="19">
        <v>4963</v>
      </c>
      <c r="M29" s="19">
        <v>0</v>
      </c>
      <c r="N29" s="11">
        <f t="shared" si="4"/>
        <v>9505.48</v>
      </c>
      <c r="O29" s="133">
        <f t="shared" ref="O29:O33" si="6">I29+J29+L29</f>
        <v>10423.029999999999</v>
      </c>
      <c r="P29" s="36">
        <f t="shared" si="5"/>
        <v>60494.520000000004</v>
      </c>
      <c r="Q29" s="9"/>
      <c r="R29" s="9"/>
      <c r="S29" s="9"/>
      <c r="T29" s="9"/>
    </row>
    <row r="30" spans="1:20" s="5" customFormat="1" ht="17.100000000000001" customHeight="1" x14ac:dyDescent="0.2">
      <c r="A30" s="18">
        <v>13</v>
      </c>
      <c r="B30" s="20" t="s">
        <v>47</v>
      </c>
      <c r="C30" s="20" t="s">
        <v>31</v>
      </c>
      <c r="D30" s="20" t="s">
        <v>48</v>
      </c>
      <c r="E30" s="23" t="s">
        <v>44</v>
      </c>
      <c r="F30" s="21">
        <v>45000</v>
      </c>
      <c r="G30" s="19">
        <v>1148.33</v>
      </c>
      <c r="H30" s="65">
        <v>1291.5</v>
      </c>
      <c r="I30" s="19">
        <v>3195</v>
      </c>
      <c r="J30" s="19">
        <v>490.03</v>
      </c>
      <c r="K30" s="19">
        <v>1368</v>
      </c>
      <c r="L30" s="19">
        <v>3190.5</v>
      </c>
      <c r="M30" s="19">
        <v>0</v>
      </c>
      <c r="N30" s="11">
        <f t="shared" si="4"/>
        <v>3807.83</v>
      </c>
      <c r="O30" s="133">
        <f t="shared" si="6"/>
        <v>6875.53</v>
      </c>
      <c r="P30" s="36">
        <f t="shared" si="5"/>
        <v>41192.17</v>
      </c>
      <c r="Q30" s="9"/>
      <c r="R30" s="9"/>
      <c r="S30" s="9"/>
      <c r="T30" s="9"/>
    </row>
    <row r="31" spans="1:20" s="5" customFormat="1" ht="17.100000000000001" customHeight="1" x14ac:dyDescent="0.2">
      <c r="A31" s="18">
        <v>14</v>
      </c>
      <c r="B31" s="20" t="s">
        <v>49</v>
      </c>
      <c r="C31" s="20" t="s">
        <v>31</v>
      </c>
      <c r="D31" s="20" t="s">
        <v>50</v>
      </c>
      <c r="E31" s="23" t="s">
        <v>44</v>
      </c>
      <c r="F31" s="21">
        <v>45000</v>
      </c>
      <c r="G31" s="19">
        <v>1148.33</v>
      </c>
      <c r="H31" s="65">
        <v>1291.5</v>
      </c>
      <c r="I31" s="19">
        <v>3195</v>
      </c>
      <c r="J31" s="19">
        <v>490.03</v>
      </c>
      <c r="K31" s="19">
        <v>1368</v>
      </c>
      <c r="L31" s="19">
        <v>3190.5</v>
      </c>
      <c r="M31" s="19">
        <v>0</v>
      </c>
      <c r="N31" s="11">
        <f t="shared" si="4"/>
        <v>3807.83</v>
      </c>
      <c r="O31" s="133">
        <f t="shared" si="6"/>
        <v>6875.53</v>
      </c>
      <c r="P31" s="36">
        <f t="shared" si="5"/>
        <v>41192.17</v>
      </c>
      <c r="Q31" s="9"/>
      <c r="R31" s="9"/>
      <c r="S31" s="9"/>
      <c r="T31" s="9"/>
    </row>
    <row r="32" spans="1:20" s="5" customFormat="1" ht="17.100000000000001" customHeight="1" x14ac:dyDescent="0.2">
      <c r="A32" s="35">
        <v>15</v>
      </c>
      <c r="B32" s="72" t="s">
        <v>326</v>
      </c>
      <c r="C32" s="73" t="s">
        <v>31</v>
      </c>
      <c r="D32" s="72" t="s">
        <v>327</v>
      </c>
      <c r="E32" s="74" t="s">
        <v>44</v>
      </c>
      <c r="F32" s="75">
        <v>45000</v>
      </c>
      <c r="G32" s="30">
        <v>1148.33</v>
      </c>
      <c r="H32" s="65">
        <v>1291.5</v>
      </c>
      <c r="I32" s="19">
        <v>3195</v>
      </c>
      <c r="J32" s="19">
        <v>490.03</v>
      </c>
      <c r="K32" s="19">
        <v>1368</v>
      </c>
      <c r="L32" s="19">
        <v>3190.5</v>
      </c>
      <c r="M32" s="19">
        <v>0</v>
      </c>
      <c r="N32" s="17">
        <f t="shared" si="4"/>
        <v>3807.83</v>
      </c>
      <c r="O32" s="133">
        <f t="shared" si="6"/>
        <v>6875.53</v>
      </c>
      <c r="P32" s="138">
        <f t="shared" si="5"/>
        <v>41192.17</v>
      </c>
      <c r="Q32" s="9"/>
      <c r="R32" s="9"/>
      <c r="S32" s="9"/>
      <c r="T32" s="9"/>
    </row>
    <row r="33" spans="1:20" s="5" customFormat="1" ht="17.100000000000001" customHeight="1" x14ac:dyDescent="0.2">
      <c r="A33" s="35">
        <v>16</v>
      </c>
      <c r="B33" s="27" t="s">
        <v>51</v>
      </c>
      <c r="C33" s="27" t="s">
        <v>31</v>
      </c>
      <c r="D33" s="27" t="s">
        <v>52</v>
      </c>
      <c r="E33" s="23" t="s">
        <v>44</v>
      </c>
      <c r="F33" s="29">
        <v>26000</v>
      </c>
      <c r="G33" s="30">
        <v>0</v>
      </c>
      <c r="H33" s="66">
        <v>746.2</v>
      </c>
      <c r="I33" s="30">
        <v>1846</v>
      </c>
      <c r="J33" s="30">
        <v>286</v>
      </c>
      <c r="K33" s="30">
        <v>790.4</v>
      </c>
      <c r="L33" s="30">
        <v>1843.4</v>
      </c>
      <c r="M33" s="69">
        <v>0</v>
      </c>
      <c r="N33" s="37">
        <f t="shared" si="4"/>
        <v>1536.6</v>
      </c>
      <c r="O33" s="133">
        <f t="shared" si="6"/>
        <v>3975.4</v>
      </c>
      <c r="P33" s="38">
        <f t="shared" si="5"/>
        <v>24463.4</v>
      </c>
      <c r="Q33" s="9"/>
      <c r="R33" s="9"/>
      <c r="S33" s="9"/>
      <c r="T33" s="9"/>
    </row>
    <row r="34" spans="1:20" s="5" customFormat="1" ht="17.100000000000001" customHeight="1" thickBot="1" x14ac:dyDescent="0.25">
      <c r="A34" s="118" t="s">
        <v>324</v>
      </c>
      <c r="B34" s="119"/>
      <c r="C34" s="119"/>
      <c r="D34" s="119"/>
      <c r="E34" s="39"/>
      <c r="F34" s="50">
        <f t="shared" ref="F34:P34" si="7">SUM(F28:F33)</f>
        <v>317000</v>
      </c>
      <c r="G34" s="50">
        <f t="shared" si="7"/>
        <v>17625.690000000002</v>
      </c>
      <c r="H34" s="67">
        <f t="shared" si="7"/>
        <v>9097.9000000000015</v>
      </c>
      <c r="I34" s="50">
        <f t="shared" si="7"/>
        <v>22507</v>
      </c>
      <c r="J34" s="50">
        <f t="shared" si="7"/>
        <v>2736.1499999999996</v>
      </c>
      <c r="K34" s="50">
        <f t="shared" si="7"/>
        <v>9636.7999999999993</v>
      </c>
      <c r="L34" s="50">
        <f t="shared" si="7"/>
        <v>22475.300000000003</v>
      </c>
      <c r="M34" s="50">
        <f t="shared" si="7"/>
        <v>0</v>
      </c>
      <c r="N34" s="51">
        <f t="shared" si="7"/>
        <v>36360.39</v>
      </c>
      <c r="O34" s="136">
        <f t="shared" si="7"/>
        <v>47718.45</v>
      </c>
      <c r="P34" s="139">
        <f t="shared" si="7"/>
        <v>280639.61</v>
      </c>
      <c r="Q34" s="9"/>
      <c r="R34" s="9"/>
      <c r="S34" s="9"/>
      <c r="T34" s="9"/>
    </row>
    <row r="35" spans="1:20" s="5" customFormat="1" ht="19.5" customHeight="1" thickBot="1" x14ac:dyDescent="0.25">
      <c r="A35" s="93" t="s">
        <v>32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/>
      <c r="Q35" s="9"/>
      <c r="R35" s="9"/>
      <c r="S35" s="9"/>
      <c r="T35" s="9"/>
    </row>
    <row r="36" spans="1:20" s="5" customFormat="1" ht="17.100000000000001" customHeight="1" x14ac:dyDescent="0.2">
      <c r="A36" s="26">
        <v>17</v>
      </c>
      <c r="B36" s="31" t="s">
        <v>193</v>
      </c>
      <c r="C36" s="31" t="s">
        <v>32</v>
      </c>
      <c r="D36" s="31" t="s">
        <v>194</v>
      </c>
      <c r="E36" s="32" t="s">
        <v>44</v>
      </c>
      <c r="F36" s="33">
        <v>110500</v>
      </c>
      <c r="G36" s="34">
        <v>14342.04</v>
      </c>
      <c r="H36" s="64">
        <v>3171.35</v>
      </c>
      <c r="I36" s="34">
        <v>7845.5</v>
      </c>
      <c r="J36" s="34">
        <v>490.03</v>
      </c>
      <c r="K36" s="34">
        <v>3359.2</v>
      </c>
      <c r="L36" s="34">
        <v>7834.45</v>
      </c>
      <c r="M36" s="34">
        <v>932.76</v>
      </c>
      <c r="N36" s="11">
        <f>G36+H36+K36+M36</f>
        <v>21805.35</v>
      </c>
      <c r="O36" s="133">
        <f>+I36+J36+L36</f>
        <v>16169.98</v>
      </c>
      <c r="P36" s="137">
        <f>F36-N36</f>
        <v>88694.65</v>
      </c>
      <c r="Q36" s="9"/>
      <c r="R36" s="9"/>
      <c r="S36" s="9"/>
      <c r="T36" s="9"/>
    </row>
    <row r="37" spans="1:20" s="5" customFormat="1" ht="17.100000000000001" customHeight="1" x14ac:dyDescent="0.2">
      <c r="A37" s="18">
        <v>18</v>
      </c>
      <c r="B37" s="20" t="s">
        <v>195</v>
      </c>
      <c r="C37" s="20" t="s">
        <v>32</v>
      </c>
      <c r="D37" s="20" t="s">
        <v>196</v>
      </c>
      <c r="E37" s="23" t="s">
        <v>57</v>
      </c>
      <c r="F37" s="21">
        <v>47725.16</v>
      </c>
      <c r="G37" s="19">
        <v>1393.03</v>
      </c>
      <c r="H37" s="65">
        <v>1369.71</v>
      </c>
      <c r="I37" s="19">
        <v>3388.49</v>
      </c>
      <c r="J37" s="19">
        <v>490.03</v>
      </c>
      <c r="K37" s="19">
        <v>1450.84</v>
      </c>
      <c r="L37" s="19">
        <v>3383.71</v>
      </c>
      <c r="M37" s="19">
        <v>932.76</v>
      </c>
      <c r="N37" s="11">
        <f>G37+H37+K37+M37</f>
        <v>5146.34</v>
      </c>
      <c r="O37" s="134">
        <f>+I37+J37+L37</f>
        <v>7262.23</v>
      </c>
      <c r="P37" s="36">
        <f>F37-N37</f>
        <v>42578.820000000007</v>
      </c>
      <c r="Q37" s="9"/>
      <c r="R37" s="9"/>
      <c r="S37" s="9"/>
      <c r="T37" s="9"/>
    </row>
    <row r="38" spans="1:20" s="5" customFormat="1" ht="17.100000000000001" customHeight="1" x14ac:dyDescent="0.2">
      <c r="A38" s="18">
        <v>19</v>
      </c>
      <c r="B38" s="20" t="s">
        <v>198</v>
      </c>
      <c r="C38" s="20" t="s">
        <v>32</v>
      </c>
      <c r="D38" s="20" t="s">
        <v>196</v>
      </c>
      <c r="E38" s="23" t="s">
        <v>57</v>
      </c>
      <c r="F38" s="21">
        <v>47725.16</v>
      </c>
      <c r="G38" s="19">
        <v>1393.03</v>
      </c>
      <c r="H38" s="65">
        <v>1369.71</v>
      </c>
      <c r="I38" s="19">
        <v>3388.49</v>
      </c>
      <c r="J38" s="19">
        <v>490.03</v>
      </c>
      <c r="K38" s="19">
        <v>1450.84</v>
      </c>
      <c r="L38" s="19">
        <v>3383.71</v>
      </c>
      <c r="M38" s="19">
        <v>932.76</v>
      </c>
      <c r="N38" s="11">
        <f>G38+H38+K38+M38</f>
        <v>5146.34</v>
      </c>
      <c r="O38" s="134">
        <f>+I38+J38+L38</f>
        <v>7262.23</v>
      </c>
      <c r="P38" s="36">
        <f>F38-N38</f>
        <v>42578.820000000007</v>
      </c>
      <c r="Q38" s="9"/>
      <c r="R38" s="9"/>
      <c r="S38" s="9"/>
      <c r="T38" s="9"/>
    </row>
    <row r="39" spans="1:20" s="5" customFormat="1" ht="16.5" customHeight="1" x14ac:dyDescent="0.2">
      <c r="A39" s="35">
        <v>20</v>
      </c>
      <c r="B39" s="27" t="s">
        <v>199</v>
      </c>
      <c r="C39" s="27" t="s">
        <v>32</v>
      </c>
      <c r="D39" s="27" t="s">
        <v>196</v>
      </c>
      <c r="E39" s="23" t="s">
        <v>57</v>
      </c>
      <c r="F39" s="29">
        <v>47725.16</v>
      </c>
      <c r="G39" s="30">
        <v>1532.94</v>
      </c>
      <c r="H39" s="66">
        <v>1369.71</v>
      </c>
      <c r="I39" s="30">
        <v>3388.49</v>
      </c>
      <c r="J39" s="30">
        <v>490.03</v>
      </c>
      <c r="K39" s="30">
        <v>1450.84</v>
      </c>
      <c r="L39" s="30">
        <v>3383.71</v>
      </c>
      <c r="M39" s="30">
        <v>0</v>
      </c>
      <c r="N39" s="37">
        <f>G39+H39+K39+M39</f>
        <v>4353.49</v>
      </c>
      <c r="O39" s="135">
        <f>+I39+J39+L39</f>
        <v>7262.23</v>
      </c>
      <c r="P39" s="36">
        <f>F39-N39</f>
        <v>43371.670000000006</v>
      </c>
      <c r="Q39" s="9"/>
      <c r="R39" s="9"/>
      <c r="S39" s="9"/>
      <c r="T39" s="9"/>
    </row>
    <row r="40" spans="1:20" s="5" customFormat="1" ht="16.5" customHeight="1" x14ac:dyDescent="0.2">
      <c r="A40" s="18">
        <v>21</v>
      </c>
      <c r="B40" s="20" t="s">
        <v>197</v>
      </c>
      <c r="C40" s="20" t="s">
        <v>32</v>
      </c>
      <c r="D40" s="20" t="s">
        <v>196</v>
      </c>
      <c r="E40" s="23" t="s">
        <v>57</v>
      </c>
      <c r="F40" s="21">
        <v>43000</v>
      </c>
      <c r="G40" s="19">
        <v>726.14</v>
      </c>
      <c r="H40" s="65">
        <v>1234.0999999999999</v>
      </c>
      <c r="I40" s="19">
        <v>3053</v>
      </c>
      <c r="J40" s="19">
        <v>473</v>
      </c>
      <c r="K40" s="19">
        <v>1307.2</v>
      </c>
      <c r="L40" s="19">
        <v>3048.7</v>
      </c>
      <c r="M40" s="19">
        <v>932.76</v>
      </c>
      <c r="N40" s="11">
        <f>G40+H40+K40+M40</f>
        <v>4200.2</v>
      </c>
      <c r="O40" s="134">
        <f>+I40+J40+L40</f>
        <v>6574.7</v>
      </c>
      <c r="P40" s="36">
        <f>F40-N40</f>
        <v>38799.800000000003</v>
      </c>
      <c r="Q40" s="9"/>
      <c r="R40" s="9"/>
      <c r="S40" s="9"/>
      <c r="T40" s="9"/>
    </row>
    <row r="41" spans="1:20" s="5" customFormat="1" ht="16.5" customHeight="1" thickBot="1" x14ac:dyDescent="0.25">
      <c r="A41" s="118" t="s">
        <v>324</v>
      </c>
      <c r="B41" s="119"/>
      <c r="C41" s="119"/>
      <c r="D41" s="119"/>
      <c r="E41" s="39"/>
      <c r="F41" s="50">
        <f t="shared" ref="F41:M41" si="8">SUM(F36:F40)</f>
        <v>296675.48</v>
      </c>
      <c r="G41" s="50">
        <f t="shared" si="8"/>
        <v>19387.18</v>
      </c>
      <c r="H41" s="67">
        <f t="shared" si="8"/>
        <v>8514.58</v>
      </c>
      <c r="I41" s="50">
        <f t="shared" si="8"/>
        <v>21063.97</v>
      </c>
      <c r="J41" s="50">
        <f t="shared" si="8"/>
        <v>2433.12</v>
      </c>
      <c r="K41" s="50">
        <f t="shared" si="8"/>
        <v>9018.92</v>
      </c>
      <c r="L41" s="50">
        <f t="shared" si="8"/>
        <v>21034.28</v>
      </c>
      <c r="M41" s="50">
        <f t="shared" si="8"/>
        <v>3731.04</v>
      </c>
      <c r="N41" s="51">
        <f>SUM(N36:N40)</f>
        <v>40651.719999999994</v>
      </c>
      <c r="O41" s="136">
        <f>SUM(O36:O40)</f>
        <v>44531.369999999995</v>
      </c>
      <c r="P41" s="139">
        <f>SUM(P36:P40)</f>
        <v>256023.76</v>
      </c>
      <c r="Q41" s="9"/>
      <c r="R41" s="9"/>
      <c r="S41" s="9"/>
      <c r="T41" s="9"/>
    </row>
    <row r="42" spans="1:20" s="5" customFormat="1" ht="18" customHeight="1" thickBot="1" x14ac:dyDescent="0.25">
      <c r="A42" s="93" t="s">
        <v>33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9"/>
      <c r="R42" s="9"/>
      <c r="S42" s="9"/>
      <c r="T42" s="9"/>
    </row>
    <row r="43" spans="1:20" s="5" customFormat="1" ht="16.5" customHeight="1" x14ac:dyDescent="0.2">
      <c r="A43" s="26">
        <v>22</v>
      </c>
      <c r="B43" s="31" t="s">
        <v>121</v>
      </c>
      <c r="C43" s="31" t="s">
        <v>33</v>
      </c>
      <c r="D43" s="31" t="s">
        <v>122</v>
      </c>
      <c r="E43" s="32" t="s">
        <v>44</v>
      </c>
      <c r="F43" s="33">
        <v>165000</v>
      </c>
      <c r="G43" s="34">
        <v>27802.58</v>
      </c>
      <c r="H43" s="64">
        <v>4735.5</v>
      </c>
      <c r="I43" s="34">
        <v>11715</v>
      </c>
      <c r="J43" s="34">
        <v>490.03</v>
      </c>
      <c r="K43" s="34">
        <v>3385.65</v>
      </c>
      <c r="L43" s="34">
        <v>7896.13</v>
      </c>
      <c r="M43" s="34">
        <v>0</v>
      </c>
      <c r="N43" s="11">
        <f t="shared" ref="N43:N59" si="9">G43+H43+K43+M43</f>
        <v>35923.730000000003</v>
      </c>
      <c r="O43" s="133">
        <f>I43+J43+L43</f>
        <v>20101.16</v>
      </c>
      <c r="P43" s="137">
        <f t="shared" ref="P43:P59" si="10">F43-N43</f>
        <v>129076.26999999999</v>
      </c>
      <c r="Q43" s="9"/>
      <c r="R43" s="9"/>
      <c r="S43" s="9"/>
      <c r="T43" s="9"/>
    </row>
    <row r="44" spans="1:20" s="5" customFormat="1" ht="16.5" customHeight="1" x14ac:dyDescent="0.2">
      <c r="A44" s="18">
        <v>23</v>
      </c>
      <c r="B44" s="20" t="s">
        <v>129</v>
      </c>
      <c r="C44" s="20" t="s">
        <v>33</v>
      </c>
      <c r="D44" s="20" t="s">
        <v>130</v>
      </c>
      <c r="E44" s="23" t="s">
        <v>57</v>
      </c>
      <c r="F44" s="21">
        <v>90524</v>
      </c>
      <c r="G44" s="19">
        <v>9410</v>
      </c>
      <c r="H44" s="65">
        <v>2598.04</v>
      </c>
      <c r="I44" s="19">
        <v>6427.2</v>
      </c>
      <c r="J44" s="19">
        <v>490.03</v>
      </c>
      <c r="K44" s="19">
        <v>2751.93</v>
      </c>
      <c r="L44" s="19">
        <v>6418.15</v>
      </c>
      <c r="M44" s="19">
        <v>1865.52</v>
      </c>
      <c r="N44" s="11">
        <f t="shared" si="9"/>
        <v>16625.490000000002</v>
      </c>
      <c r="O44" s="133">
        <f t="shared" ref="O44:O59" si="11">I44+J44+L44</f>
        <v>13335.38</v>
      </c>
      <c r="P44" s="36">
        <f t="shared" si="10"/>
        <v>73898.509999999995</v>
      </c>
      <c r="Q44" s="9"/>
      <c r="R44" s="9"/>
      <c r="S44" s="9"/>
      <c r="T44" s="9"/>
    </row>
    <row r="45" spans="1:20" s="5" customFormat="1" ht="16.5" customHeight="1" x14ac:dyDescent="0.2">
      <c r="A45" s="18">
        <v>24</v>
      </c>
      <c r="B45" s="20" t="s">
        <v>123</v>
      </c>
      <c r="C45" s="20" t="s">
        <v>33</v>
      </c>
      <c r="D45" s="20" t="s">
        <v>124</v>
      </c>
      <c r="E45" s="23" t="s">
        <v>57</v>
      </c>
      <c r="F45" s="21">
        <v>85366.25</v>
      </c>
      <c r="G45" s="19">
        <v>8663.15</v>
      </c>
      <c r="H45" s="65">
        <v>2450.0100000000002</v>
      </c>
      <c r="I45" s="19">
        <v>6061</v>
      </c>
      <c r="J45" s="19">
        <v>490.03</v>
      </c>
      <c r="K45" s="19">
        <v>2595.13</v>
      </c>
      <c r="L45" s="19">
        <v>6052.47</v>
      </c>
      <c r="M45" s="19">
        <v>0</v>
      </c>
      <c r="N45" s="11">
        <f t="shared" si="9"/>
        <v>13708.29</v>
      </c>
      <c r="O45" s="133">
        <f t="shared" si="11"/>
        <v>12603.5</v>
      </c>
      <c r="P45" s="36">
        <f t="shared" si="10"/>
        <v>71657.959999999992</v>
      </c>
      <c r="Q45" s="9"/>
      <c r="R45" s="9"/>
      <c r="S45" s="9"/>
      <c r="T45" s="9"/>
    </row>
    <row r="46" spans="1:20" s="5" customFormat="1" ht="16.5" customHeight="1" x14ac:dyDescent="0.2">
      <c r="A46" s="26">
        <v>25</v>
      </c>
      <c r="B46" s="20" t="s">
        <v>125</v>
      </c>
      <c r="C46" s="20" t="s">
        <v>33</v>
      </c>
      <c r="D46" s="20" t="s">
        <v>126</v>
      </c>
      <c r="E46" s="23" t="s">
        <v>44</v>
      </c>
      <c r="F46" s="21">
        <v>58786</v>
      </c>
      <c r="G46" s="19">
        <v>3258.23</v>
      </c>
      <c r="H46" s="65">
        <v>1687.16</v>
      </c>
      <c r="I46" s="19">
        <v>4173.8100000000004</v>
      </c>
      <c r="J46" s="19">
        <v>490.03</v>
      </c>
      <c r="K46" s="19">
        <v>1787.09</v>
      </c>
      <c r="L46" s="19">
        <v>4167.93</v>
      </c>
      <c r="M46" s="19">
        <v>0</v>
      </c>
      <c r="N46" s="11">
        <f t="shared" si="9"/>
        <v>6732.4800000000005</v>
      </c>
      <c r="O46" s="133">
        <f t="shared" si="11"/>
        <v>8831.77</v>
      </c>
      <c r="P46" s="36">
        <f t="shared" si="10"/>
        <v>52053.52</v>
      </c>
      <c r="Q46" s="9"/>
      <c r="R46" s="9"/>
      <c r="S46" s="9"/>
      <c r="T46" s="9"/>
    </row>
    <row r="47" spans="1:20" s="5" customFormat="1" ht="16.5" customHeight="1" x14ac:dyDescent="0.2">
      <c r="A47" s="18">
        <v>26</v>
      </c>
      <c r="B47" s="20" t="s">
        <v>127</v>
      </c>
      <c r="C47" s="20" t="s">
        <v>33</v>
      </c>
      <c r="D47" s="20" t="s">
        <v>128</v>
      </c>
      <c r="E47" s="23" t="s">
        <v>44</v>
      </c>
      <c r="F47" s="21">
        <v>50000</v>
      </c>
      <c r="G47" s="19">
        <v>1854</v>
      </c>
      <c r="H47" s="65">
        <v>1435</v>
      </c>
      <c r="I47" s="19">
        <v>3550</v>
      </c>
      <c r="J47" s="19">
        <v>490.03</v>
      </c>
      <c r="K47" s="19">
        <v>1520</v>
      </c>
      <c r="L47" s="19">
        <v>3545</v>
      </c>
      <c r="M47" s="19">
        <v>0</v>
      </c>
      <c r="N47" s="11">
        <f t="shared" si="9"/>
        <v>4809</v>
      </c>
      <c r="O47" s="133">
        <f t="shared" si="11"/>
        <v>7585.03</v>
      </c>
      <c r="P47" s="36">
        <f t="shared" si="10"/>
        <v>45191</v>
      </c>
      <c r="Q47" s="9"/>
      <c r="R47" s="9"/>
      <c r="S47" s="9"/>
      <c r="T47" s="9"/>
    </row>
    <row r="48" spans="1:20" s="5" customFormat="1" ht="16.5" customHeight="1" x14ac:dyDescent="0.2">
      <c r="A48" s="18">
        <v>27</v>
      </c>
      <c r="B48" s="20" t="s">
        <v>142</v>
      </c>
      <c r="C48" s="20" t="s">
        <v>33</v>
      </c>
      <c r="D48" s="20" t="s">
        <v>134</v>
      </c>
      <c r="E48" s="23" t="s">
        <v>57</v>
      </c>
      <c r="F48" s="21">
        <v>38000</v>
      </c>
      <c r="G48" s="19">
        <v>160.38</v>
      </c>
      <c r="H48" s="65">
        <v>1090.5999999999999</v>
      </c>
      <c r="I48" s="19">
        <v>2698</v>
      </c>
      <c r="J48" s="19">
        <v>418</v>
      </c>
      <c r="K48" s="19">
        <v>1155.2</v>
      </c>
      <c r="L48" s="19">
        <v>2694.2</v>
      </c>
      <c r="M48" s="19">
        <v>0</v>
      </c>
      <c r="N48" s="11">
        <f t="shared" si="9"/>
        <v>2406.1800000000003</v>
      </c>
      <c r="O48" s="133">
        <f t="shared" si="11"/>
        <v>5810.2</v>
      </c>
      <c r="P48" s="36">
        <f t="shared" si="10"/>
        <v>35593.82</v>
      </c>
      <c r="Q48" s="9"/>
      <c r="R48" s="9"/>
      <c r="S48" s="9"/>
      <c r="T48" s="9"/>
    </row>
    <row r="49" spans="1:20" s="5" customFormat="1" ht="16.5" customHeight="1" x14ac:dyDescent="0.2">
      <c r="A49" s="26">
        <v>28</v>
      </c>
      <c r="B49" s="20" t="s">
        <v>146</v>
      </c>
      <c r="C49" s="20" t="s">
        <v>33</v>
      </c>
      <c r="D49" s="20" t="s">
        <v>147</v>
      </c>
      <c r="E49" s="23" t="s">
        <v>44</v>
      </c>
      <c r="F49" s="21">
        <v>38000</v>
      </c>
      <c r="G49" s="19">
        <v>160.38</v>
      </c>
      <c r="H49" s="65">
        <v>1090.5999999999999</v>
      </c>
      <c r="I49" s="19">
        <v>2698</v>
      </c>
      <c r="J49" s="19">
        <v>418</v>
      </c>
      <c r="K49" s="19">
        <v>1155.2</v>
      </c>
      <c r="L49" s="19">
        <v>2694.2</v>
      </c>
      <c r="M49" s="19">
        <v>0</v>
      </c>
      <c r="N49" s="17">
        <f t="shared" si="9"/>
        <v>2406.1800000000003</v>
      </c>
      <c r="O49" s="133">
        <f t="shared" si="11"/>
        <v>5810.2</v>
      </c>
      <c r="P49" s="36">
        <f t="shared" si="10"/>
        <v>35593.82</v>
      </c>
      <c r="Q49" s="9"/>
      <c r="R49" s="9"/>
      <c r="S49" s="9"/>
      <c r="T49" s="9"/>
    </row>
    <row r="50" spans="1:20" s="5" customFormat="1" ht="16.5" customHeight="1" x14ac:dyDescent="0.2">
      <c r="A50" s="18">
        <v>29</v>
      </c>
      <c r="B50" s="20" t="s">
        <v>131</v>
      </c>
      <c r="C50" s="20" t="s">
        <v>33</v>
      </c>
      <c r="D50" s="20" t="s">
        <v>132</v>
      </c>
      <c r="E50" s="23" t="s">
        <v>57</v>
      </c>
      <c r="F50" s="21">
        <v>35850.9</v>
      </c>
      <c r="G50" s="19">
        <v>0</v>
      </c>
      <c r="H50" s="65">
        <v>1028.92</v>
      </c>
      <c r="I50" s="19">
        <v>2545.41</v>
      </c>
      <c r="J50" s="19">
        <v>394.36</v>
      </c>
      <c r="K50" s="19">
        <v>1089.8699999999999</v>
      </c>
      <c r="L50" s="19">
        <v>2541.83</v>
      </c>
      <c r="M50" s="19">
        <v>0</v>
      </c>
      <c r="N50" s="17">
        <f t="shared" si="9"/>
        <v>2118.79</v>
      </c>
      <c r="O50" s="133">
        <f t="shared" si="11"/>
        <v>5481.6</v>
      </c>
      <c r="P50" s="36">
        <f t="shared" si="10"/>
        <v>33732.11</v>
      </c>
      <c r="Q50" s="9"/>
      <c r="R50" s="9"/>
      <c r="S50" s="9"/>
      <c r="T50" s="9"/>
    </row>
    <row r="51" spans="1:20" s="5" customFormat="1" ht="16.5" customHeight="1" x14ac:dyDescent="0.2">
      <c r="A51" s="18">
        <v>30</v>
      </c>
      <c r="B51" s="20" t="s">
        <v>133</v>
      </c>
      <c r="C51" s="20" t="s">
        <v>33</v>
      </c>
      <c r="D51" s="20" t="s">
        <v>134</v>
      </c>
      <c r="E51" s="23" t="s">
        <v>44</v>
      </c>
      <c r="F51" s="21">
        <v>34000</v>
      </c>
      <c r="G51" s="19">
        <v>0</v>
      </c>
      <c r="H51" s="65">
        <v>975.8</v>
      </c>
      <c r="I51" s="19">
        <v>2414</v>
      </c>
      <c r="J51" s="19">
        <v>374</v>
      </c>
      <c r="K51" s="19">
        <v>1033.5999999999999</v>
      </c>
      <c r="L51" s="19">
        <v>2410.6</v>
      </c>
      <c r="M51" s="19">
        <v>0</v>
      </c>
      <c r="N51" s="17">
        <f t="shared" si="9"/>
        <v>2009.3999999999999</v>
      </c>
      <c r="O51" s="133">
        <f t="shared" si="11"/>
        <v>5198.6000000000004</v>
      </c>
      <c r="P51" s="36">
        <f t="shared" si="10"/>
        <v>31990.6</v>
      </c>
      <c r="Q51" s="9"/>
      <c r="R51" s="9"/>
      <c r="S51" s="9"/>
      <c r="T51" s="9"/>
    </row>
    <row r="52" spans="1:20" s="5" customFormat="1" ht="16.5" customHeight="1" x14ac:dyDescent="0.2">
      <c r="A52" s="26">
        <v>31</v>
      </c>
      <c r="B52" s="27" t="s">
        <v>148</v>
      </c>
      <c r="C52" s="27" t="s">
        <v>33</v>
      </c>
      <c r="D52" s="27" t="s">
        <v>134</v>
      </c>
      <c r="E52" s="23" t="s">
        <v>57</v>
      </c>
      <c r="F52" s="29">
        <v>34000</v>
      </c>
      <c r="G52" s="30">
        <v>0</v>
      </c>
      <c r="H52" s="66">
        <v>975.8</v>
      </c>
      <c r="I52" s="30">
        <v>2414</v>
      </c>
      <c r="J52" s="30">
        <v>374</v>
      </c>
      <c r="K52" s="30">
        <v>1033.5999999999999</v>
      </c>
      <c r="L52" s="30">
        <v>2410.6</v>
      </c>
      <c r="M52" s="30">
        <v>1865.52</v>
      </c>
      <c r="N52" s="17">
        <f t="shared" si="9"/>
        <v>3874.92</v>
      </c>
      <c r="O52" s="133">
        <f t="shared" si="11"/>
        <v>5198.6000000000004</v>
      </c>
      <c r="P52" s="36">
        <f t="shared" si="10"/>
        <v>30125.08</v>
      </c>
      <c r="Q52" s="9"/>
      <c r="R52" s="9"/>
      <c r="S52" s="9"/>
      <c r="T52" s="9"/>
    </row>
    <row r="53" spans="1:20" s="5" customFormat="1" ht="16.5" customHeight="1" x14ac:dyDescent="0.2">
      <c r="A53" s="18">
        <v>32</v>
      </c>
      <c r="B53" s="20" t="s">
        <v>137</v>
      </c>
      <c r="C53" s="20" t="s">
        <v>33</v>
      </c>
      <c r="D53" s="20" t="s">
        <v>134</v>
      </c>
      <c r="E53" s="23" t="s">
        <v>57</v>
      </c>
      <c r="F53" s="21">
        <v>34000</v>
      </c>
      <c r="G53" s="19">
        <v>0</v>
      </c>
      <c r="H53" s="65">
        <v>975.8</v>
      </c>
      <c r="I53" s="19">
        <v>2414</v>
      </c>
      <c r="J53" s="19">
        <v>374</v>
      </c>
      <c r="K53" s="19">
        <v>1033.5999999999999</v>
      </c>
      <c r="L53" s="19">
        <v>2410.6</v>
      </c>
      <c r="M53" s="19">
        <v>932.76</v>
      </c>
      <c r="N53" s="17">
        <f t="shared" si="9"/>
        <v>2942.16</v>
      </c>
      <c r="O53" s="133">
        <f t="shared" si="11"/>
        <v>5198.6000000000004</v>
      </c>
      <c r="P53" s="36">
        <f t="shared" si="10"/>
        <v>31057.84</v>
      </c>
      <c r="Q53" s="9"/>
      <c r="R53" s="9"/>
      <c r="S53" s="9"/>
      <c r="T53" s="9"/>
    </row>
    <row r="54" spans="1:20" s="5" customFormat="1" ht="16.5" customHeight="1" x14ac:dyDescent="0.2">
      <c r="A54" s="18">
        <v>33</v>
      </c>
      <c r="B54" s="20" t="s">
        <v>138</v>
      </c>
      <c r="C54" s="20" t="s">
        <v>33</v>
      </c>
      <c r="D54" s="20" t="s">
        <v>139</v>
      </c>
      <c r="E54" s="23" t="s">
        <v>44</v>
      </c>
      <c r="F54" s="21">
        <v>34000</v>
      </c>
      <c r="G54" s="19">
        <v>0</v>
      </c>
      <c r="H54" s="65">
        <v>975.8</v>
      </c>
      <c r="I54" s="19">
        <v>2414</v>
      </c>
      <c r="J54" s="19">
        <v>374</v>
      </c>
      <c r="K54" s="19">
        <v>1033.5999999999999</v>
      </c>
      <c r="L54" s="19">
        <v>2410.6</v>
      </c>
      <c r="M54" s="19">
        <v>0</v>
      </c>
      <c r="N54" s="17">
        <f t="shared" si="9"/>
        <v>2009.3999999999999</v>
      </c>
      <c r="O54" s="133">
        <f t="shared" si="11"/>
        <v>5198.6000000000004</v>
      </c>
      <c r="P54" s="36">
        <f t="shared" si="10"/>
        <v>31990.6</v>
      </c>
      <c r="Q54" s="9"/>
      <c r="R54" s="9"/>
      <c r="S54" s="9"/>
      <c r="T54" s="9"/>
    </row>
    <row r="55" spans="1:20" s="5" customFormat="1" ht="17.25" customHeight="1" x14ac:dyDescent="0.2">
      <c r="A55" s="26">
        <v>34</v>
      </c>
      <c r="B55" s="20" t="s">
        <v>140</v>
      </c>
      <c r="C55" s="20" t="s">
        <v>33</v>
      </c>
      <c r="D55" s="20" t="s">
        <v>141</v>
      </c>
      <c r="E55" s="23" t="s">
        <v>44</v>
      </c>
      <c r="F55" s="21">
        <v>34000</v>
      </c>
      <c r="G55" s="19">
        <v>0</v>
      </c>
      <c r="H55" s="65">
        <v>975.8</v>
      </c>
      <c r="I55" s="19">
        <v>2414</v>
      </c>
      <c r="J55" s="19">
        <v>374</v>
      </c>
      <c r="K55" s="19">
        <v>1033.5999999999999</v>
      </c>
      <c r="L55" s="19">
        <v>2410.6</v>
      </c>
      <c r="M55" s="19">
        <v>0</v>
      </c>
      <c r="N55" s="17">
        <f t="shared" si="9"/>
        <v>2009.3999999999999</v>
      </c>
      <c r="O55" s="133">
        <f t="shared" si="11"/>
        <v>5198.6000000000004</v>
      </c>
      <c r="P55" s="36">
        <f t="shared" si="10"/>
        <v>31990.6</v>
      </c>
      <c r="Q55" s="9"/>
      <c r="R55" s="9"/>
      <c r="S55" s="9"/>
      <c r="T55" s="9"/>
    </row>
    <row r="56" spans="1:20" s="5" customFormat="1" ht="16.5" customHeight="1" x14ac:dyDescent="0.2">
      <c r="A56" s="18">
        <v>35</v>
      </c>
      <c r="B56" s="20" t="s">
        <v>312</v>
      </c>
      <c r="C56" s="20" t="s">
        <v>33</v>
      </c>
      <c r="D56" s="20" t="s">
        <v>325</v>
      </c>
      <c r="E56" s="23" t="s">
        <v>44</v>
      </c>
      <c r="F56" s="21">
        <v>34000</v>
      </c>
      <c r="G56" s="19">
        <v>0</v>
      </c>
      <c r="H56" s="65">
        <v>975.8</v>
      </c>
      <c r="I56" s="19">
        <v>2414</v>
      </c>
      <c r="J56" s="19">
        <v>374</v>
      </c>
      <c r="K56" s="19">
        <v>1033.5999999999999</v>
      </c>
      <c r="L56" s="19">
        <v>2410.6</v>
      </c>
      <c r="M56" s="19">
        <v>0</v>
      </c>
      <c r="N56" s="17">
        <f t="shared" si="9"/>
        <v>2009.3999999999999</v>
      </c>
      <c r="O56" s="133">
        <f t="shared" si="11"/>
        <v>5198.6000000000004</v>
      </c>
      <c r="P56" s="36">
        <f t="shared" si="10"/>
        <v>31990.6</v>
      </c>
      <c r="Q56" s="9"/>
      <c r="R56" s="9"/>
      <c r="S56" s="9"/>
      <c r="T56" s="9"/>
    </row>
    <row r="57" spans="1:20" s="5" customFormat="1" ht="16.5" customHeight="1" x14ac:dyDescent="0.2">
      <c r="A57" s="18">
        <v>36</v>
      </c>
      <c r="B57" s="20" t="s">
        <v>135</v>
      </c>
      <c r="C57" s="20" t="s">
        <v>33</v>
      </c>
      <c r="D57" s="20" t="s">
        <v>136</v>
      </c>
      <c r="E57" s="23" t="s">
        <v>44</v>
      </c>
      <c r="F57" s="21">
        <v>29000</v>
      </c>
      <c r="G57" s="19">
        <v>0</v>
      </c>
      <c r="H57" s="65">
        <v>832.3</v>
      </c>
      <c r="I57" s="19">
        <v>2059</v>
      </c>
      <c r="J57" s="19">
        <v>319</v>
      </c>
      <c r="K57" s="19">
        <v>881.6</v>
      </c>
      <c r="L57" s="19">
        <v>2056.1</v>
      </c>
      <c r="M57" s="19">
        <v>0</v>
      </c>
      <c r="N57" s="11">
        <f t="shared" si="9"/>
        <v>1713.9</v>
      </c>
      <c r="O57" s="133">
        <f t="shared" si="11"/>
        <v>4434.1000000000004</v>
      </c>
      <c r="P57" s="36">
        <f t="shared" si="10"/>
        <v>27286.1</v>
      </c>
      <c r="Q57" s="9"/>
      <c r="R57" s="9"/>
      <c r="S57" s="9"/>
      <c r="T57" s="9"/>
    </row>
    <row r="58" spans="1:20" s="5" customFormat="1" ht="16.5" customHeight="1" x14ac:dyDescent="0.2">
      <c r="A58" s="26">
        <v>37</v>
      </c>
      <c r="B58" s="20" t="s">
        <v>143</v>
      </c>
      <c r="C58" s="20" t="s">
        <v>33</v>
      </c>
      <c r="D58" s="20" t="s">
        <v>325</v>
      </c>
      <c r="E58" s="23" t="s">
        <v>44</v>
      </c>
      <c r="F58" s="21">
        <v>29000</v>
      </c>
      <c r="G58" s="19">
        <v>0</v>
      </c>
      <c r="H58" s="65">
        <v>832.3</v>
      </c>
      <c r="I58" s="19">
        <v>2059</v>
      </c>
      <c r="J58" s="19">
        <v>319</v>
      </c>
      <c r="K58" s="19">
        <v>881.6</v>
      </c>
      <c r="L58" s="19">
        <v>2056.1</v>
      </c>
      <c r="M58" s="19">
        <v>0</v>
      </c>
      <c r="N58" s="11">
        <f t="shared" si="9"/>
        <v>1713.9</v>
      </c>
      <c r="O58" s="133">
        <f t="shared" si="11"/>
        <v>4434.1000000000004</v>
      </c>
      <c r="P58" s="36">
        <f t="shared" si="10"/>
        <v>27286.1</v>
      </c>
      <c r="Q58" s="9"/>
      <c r="R58" s="9"/>
      <c r="S58" s="9"/>
      <c r="T58" s="9"/>
    </row>
    <row r="59" spans="1:20" s="5" customFormat="1" ht="16.5" customHeight="1" x14ac:dyDescent="0.2">
      <c r="A59" s="18">
        <v>38</v>
      </c>
      <c r="B59" s="20" t="s">
        <v>144</v>
      </c>
      <c r="C59" s="20" t="s">
        <v>33</v>
      </c>
      <c r="D59" s="20" t="s">
        <v>145</v>
      </c>
      <c r="E59" s="23" t="s">
        <v>44</v>
      </c>
      <c r="F59" s="21">
        <v>29000</v>
      </c>
      <c r="G59" s="19">
        <v>0</v>
      </c>
      <c r="H59" s="65">
        <v>832.3</v>
      </c>
      <c r="I59" s="19">
        <v>2059</v>
      </c>
      <c r="J59" s="19">
        <v>319</v>
      </c>
      <c r="K59" s="19">
        <v>881.6</v>
      </c>
      <c r="L59" s="19">
        <v>2056.1</v>
      </c>
      <c r="M59" s="19">
        <v>0</v>
      </c>
      <c r="N59" s="11">
        <f t="shared" si="9"/>
        <v>1713.9</v>
      </c>
      <c r="O59" s="133">
        <f t="shared" si="11"/>
        <v>4434.1000000000004</v>
      </c>
      <c r="P59" s="36">
        <f t="shared" si="10"/>
        <v>27286.1</v>
      </c>
      <c r="Q59" s="9"/>
      <c r="R59" s="9"/>
      <c r="S59" s="9"/>
      <c r="T59" s="9"/>
    </row>
    <row r="60" spans="1:20" s="5" customFormat="1" ht="16.5" customHeight="1" thickBot="1" x14ac:dyDescent="0.25">
      <c r="A60" s="118" t="s">
        <v>324</v>
      </c>
      <c r="B60" s="119"/>
      <c r="C60" s="119"/>
      <c r="D60" s="119"/>
      <c r="E60" s="55"/>
      <c r="F60" s="50">
        <f t="shared" ref="F60:M60" si="12">SUM(F43:F59)</f>
        <v>852527.15</v>
      </c>
      <c r="G60" s="50">
        <f t="shared" si="12"/>
        <v>51308.72</v>
      </c>
      <c r="H60" s="67">
        <f t="shared" si="12"/>
        <v>24467.529999999995</v>
      </c>
      <c r="I60" s="50">
        <f t="shared" si="12"/>
        <v>60529.42</v>
      </c>
      <c r="J60" s="50">
        <f t="shared" si="12"/>
        <v>6881.51</v>
      </c>
      <c r="K60" s="50">
        <f t="shared" si="12"/>
        <v>24286.469999999987</v>
      </c>
      <c r="L60" s="50">
        <f t="shared" si="12"/>
        <v>56641.80999999999</v>
      </c>
      <c r="M60" s="50">
        <f t="shared" si="12"/>
        <v>4663.8</v>
      </c>
      <c r="N60" s="51">
        <f>SUM(N43:N59)</f>
        <v>104726.51999999996</v>
      </c>
      <c r="O60" s="136">
        <f>SUM(O43:O59)</f>
        <v>124052.74000000005</v>
      </c>
      <c r="P60" s="139">
        <f>SUM(P43:P59)</f>
        <v>747800.62999999977</v>
      </c>
      <c r="Q60" s="9"/>
      <c r="R60" s="9"/>
      <c r="S60" s="9"/>
      <c r="T60" s="9"/>
    </row>
    <row r="61" spans="1:20" s="5" customFormat="1" ht="22.5" customHeight="1" thickBot="1" x14ac:dyDescent="0.25">
      <c r="A61" s="93" t="s">
        <v>34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/>
      <c r="Q61" s="9"/>
      <c r="R61" s="9"/>
      <c r="S61" s="9"/>
      <c r="T61" s="9"/>
    </row>
    <row r="62" spans="1:20" s="5" customFormat="1" ht="16.5" customHeight="1" x14ac:dyDescent="0.2">
      <c r="A62" s="26">
        <v>39</v>
      </c>
      <c r="B62" s="31" t="s">
        <v>73</v>
      </c>
      <c r="C62" s="31" t="s">
        <v>34</v>
      </c>
      <c r="D62" s="31" t="s">
        <v>74</v>
      </c>
      <c r="E62" s="32" t="s">
        <v>44</v>
      </c>
      <c r="F62" s="33">
        <v>131371.88</v>
      </c>
      <c r="G62" s="34">
        <v>19636.830000000002</v>
      </c>
      <c r="H62" s="64">
        <v>3770.37</v>
      </c>
      <c r="I62" s="34">
        <v>9327.4</v>
      </c>
      <c r="J62" s="34">
        <v>490.03</v>
      </c>
      <c r="K62" s="34">
        <v>3385.65</v>
      </c>
      <c r="L62" s="34">
        <v>7896.13</v>
      </c>
      <c r="M62" s="34">
        <v>0</v>
      </c>
      <c r="N62" s="11">
        <f t="shared" ref="N62:N77" si="13">G62+H62+K62+M62</f>
        <v>26792.850000000002</v>
      </c>
      <c r="O62" s="133">
        <f t="shared" ref="O62:O77" si="14">I62+J62+L62</f>
        <v>17713.560000000001</v>
      </c>
      <c r="P62" s="36">
        <f t="shared" ref="P62:P77" si="15">F62-N62</f>
        <v>104579.03</v>
      </c>
      <c r="Q62" s="9"/>
      <c r="R62" s="9"/>
      <c r="S62" s="9"/>
      <c r="T62" s="9"/>
    </row>
    <row r="63" spans="1:20" s="5" customFormat="1" ht="16.5" customHeight="1" x14ac:dyDescent="0.2">
      <c r="A63" s="18">
        <v>40</v>
      </c>
      <c r="B63" s="20" t="s">
        <v>75</v>
      </c>
      <c r="C63" s="20" t="s">
        <v>34</v>
      </c>
      <c r="D63" s="20" t="s">
        <v>76</v>
      </c>
      <c r="E63" s="23" t="s">
        <v>44</v>
      </c>
      <c r="F63" s="21">
        <v>80000</v>
      </c>
      <c r="G63" s="19">
        <v>7400.87</v>
      </c>
      <c r="H63" s="65">
        <v>2296</v>
      </c>
      <c r="I63" s="19">
        <v>5680</v>
      </c>
      <c r="J63" s="19">
        <v>490.03</v>
      </c>
      <c r="K63" s="19">
        <v>2432</v>
      </c>
      <c r="L63" s="19">
        <v>5672</v>
      </c>
      <c r="M63" s="19">
        <v>0</v>
      </c>
      <c r="N63" s="11">
        <f t="shared" si="13"/>
        <v>12128.869999999999</v>
      </c>
      <c r="O63" s="133">
        <f t="shared" si="14"/>
        <v>11842.029999999999</v>
      </c>
      <c r="P63" s="36">
        <f t="shared" si="15"/>
        <v>67871.13</v>
      </c>
      <c r="Q63" s="9"/>
      <c r="R63" s="9"/>
      <c r="S63" s="9"/>
      <c r="T63" s="9"/>
    </row>
    <row r="64" spans="1:20" s="5" customFormat="1" ht="16.5" customHeight="1" x14ac:dyDescent="0.2">
      <c r="A64" s="26">
        <v>41</v>
      </c>
      <c r="B64" s="20" t="s">
        <v>79</v>
      </c>
      <c r="C64" s="20" t="s">
        <v>34</v>
      </c>
      <c r="D64" s="20" t="s">
        <v>80</v>
      </c>
      <c r="E64" s="23" t="s">
        <v>57</v>
      </c>
      <c r="F64" s="21">
        <v>52110</v>
      </c>
      <c r="G64" s="19">
        <v>2151.8000000000002</v>
      </c>
      <c r="H64" s="65">
        <v>1495.56</v>
      </c>
      <c r="I64" s="19">
        <v>3699.81</v>
      </c>
      <c r="J64" s="19">
        <v>490.03</v>
      </c>
      <c r="K64" s="19">
        <v>1584.14</v>
      </c>
      <c r="L64" s="19">
        <v>3694.6</v>
      </c>
      <c r="M64" s="19">
        <v>0</v>
      </c>
      <c r="N64" s="11">
        <f t="shared" si="13"/>
        <v>5231.5</v>
      </c>
      <c r="O64" s="133">
        <f t="shared" si="14"/>
        <v>7884.4400000000005</v>
      </c>
      <c r="P64" s="36">
        <f t="shared" si="15"/>
        <v>46878.5</v>
      </c>
      <c r="Q64" s="9"/>
      <c r="R64" s="9"/>
      <c r="S64" s="9"/>
      <c r="T64" s="9"/>
    </row>
    <row r="65" spans="1:20" s="5" customFormat="1" ht="16.5" customHeight="1" x14ac:dyDescent="0.2">
      <c r="A65" s="26">
        <v>42</v>
      </c>
      <c r="B65" s="20" t="s">
        <v>90</v>
      </c>
      <c r="C65" s="20" t="s">
        <v>34</v>
      </c>
      <c r="D65" s="20" t="s">
        <v>86</v>
      </c>
      <c r="E65" s="23" t="s">
        <v>57</v>
      </c>
      <c r="F65" s="21">
        <v>52110</v>
      </c>
      <c r="G65" s="19">
        <v>2151.8000000000002</v>
      </c>
      <c r="H65" s="65">
        <v>1495.56</v>
      </c>
      <c r="I65" s="19">
        <v>3699.81</v>
      </c>
      <c r="J65" s="19">
        <v>490.03</v>
      </c>
      <c r="K65" s="19">
        <v>1584.14</v>
      </c>
      <c r="L65" s="19">
        <v>3694.6</v>
      </c>
      <c r="M65" s="19">
        <v>0</v>
      </c>
      <c r="N65" s="11">
        <f t="shared" si="13"/>
        <v>5231.5</v>
      </c>
      <c r="O65" s="133">
        <f t="shared" si="14"/>
        <v>7884.4400000000005</v>
      </c>
      <c r="P65" s="36">
        <f t="shared" si="15"/>
        <v>46878.5</v>
      </c>
      <c r="Q65" s="9"/>
      <c r="R65" s="9"/>
      <c r="S65" s="9"/>
      <c r="T65" s="9"/>
    </row>
    <row r="66" spans="1:20" s="5" customFormat="1" ht="16.5" customHeight="1" x14ac:dyDescent="0.2">
      <c r="A66" s="18">
        <v>43</v>
      </c>
      <c r="B66" s="20" t="s">
        <v>77</v>
      </c>
      <c r="C66" s="20" t="s">
        <v>34</v>
      </c>
      <c r="D66" s="20" t="s">
        <v>78</v>
      </c>
      <c r="E66" s="23" t="s">
        <v>44</v>
      </c>
      <c r="F66" s="21">
        <v>50000</v>
      </c>
      <c r="G66" s="19">
        <v>1854</v>
      </c>
      <c r="H66" s="65">
        <v>1435</v>
      </c>
      <c r="I66" s="19">
        <v>3550</v>
      </c>
      <c r="J66" s="19">
        <v>490.03</v>
      </c>
      <c r="K66" s="19">
        <v>1520</v>
      </c>
      <c r="L66" s="19">
        <v>3545</v>
      </c>
      <c r="M66" s="19">
        <v>0</v>
      </c>
      <c r="N66" s="11">
        <f t="shared" si="13"/>
        <v>4809</v>
      </c>
      <c r="O66" s="133">
        <f t="shared" si="14"/>
        <v>7585.03</v>
      </c>
      <c r="P66" s="36">
        <f t="shared" si="15"/>
        <v>45191</v>
      </c>
      <c r="Q66" s="9"/>
      <c r="R66" s="9"/>
      <c r="S66" s="9"/>
      <c r="T66" s="9"/>
    </row>
    <row r="67" spans="1:20" s="5" customFormat="1" ht="16.5" customHeight="1" x14ac:dyDescent="0.2">
      <c r="A67" s="26">
        <v>44</v>
      </c>
      <c r="B67" s="20" t="s">
        <v>92</v>
      </c>
      <c r="C67" s="20" t="s">
        <v>34</v>
      </c>
      <c r="D67" s="20" t="s">
        <v>80</v>
      </c>
      <c r="E67" s="23" t="s">
        <v>44</v>
      </c>
      <c r="F67" s="21">
        <v>49630</v>
      </c>
      <c r="G67" s="19">
        <v>1801.78</v>
      </c>
      <c r="H67" s="65">
        <v>1424.38</v>
      </c>
      <c r="I67" s="19">
        <v>3523.73</v>
      </c>
      <c r="J67" s="19">
        <v>490.03</v>
      </c>
      <c r="K67" s="19">
        <v>1508.75</v>
      </c>
      <c r="L67" s="19">
        <v>3518.77</v>
      </c>
      <c r="M67" s="19">
        <v>0</v>
      </c>
      <c r="N67" s="11">
        <f t="shared" si="13"/>
        <v>4734.91</v>
      </c>
      <c r="O67" s="133">
        <f t="shared" si="14"/>
        <v>7532.5300000000007</v>
      </c>
      <c r="P67" s="36">
        <f t="shared" si="15"/>
        <v>44895.09</v>
      </c>
      <c r="Q67" s="9"/>
      <c r="R67" s="9"/>
      <c r="S67" s="9"/>
      <c r="T67" s="9"/>
    </row>
    <row r="68" spans="1:20" s="5" customFormat="1" ht="16.5" customHeight="1" x14ac:dyDescent="0.2">
      <c r="A68" s="26">
        <v>45</v>
      </c>
      <c r="B68" s="20" t="s">
        <v>83</v>
      </c>
      <c r="C68" s="20" t="s">
        <v>34</v>
      </c>
      <c r="D68" s="20" t="s">
        <v>80</v>
      </c>
      <c r="E68" s="23" t="s">
        <v>57</v>
      </c>
      <c r="F68" s="21">
        <v>49000</v>
      </c>
      <c r="G68" s="19">
        <v>1712.87</v>
      </c>
      <c r="H68" s="65">
        <v>1406.3</v>
      </c>
      <c r="I68" s="19">
        <v>3479</v>
      </c>
      <c r="J68" s="19">
        <v>490.03</v>
      </c>
      <c r="K68" s="19">
        <v>1489.6</v>
      </c>
      <c r="L68" s="19">
        <v>3474.1</v>
      </c>
      <c r="M68" s="19">
        <v>0</v>
      </c>
      <c r="N68" s="11">
        <f t="shared" si="13"/>
        <v>4608.7700000000004</v>
      </c>
      <c r="O68" s="133">
        <f t="shared" si="14"/>
        <v>7443.1299999999992</v>
      </c>
      <c r="P68" s="36">
        <f t="shared" si="15"/>
        <v>44391.229999999996</v>
      </c>
      <c r="Q68" s="9"/>
      <c r="R68" s="9"/>
      <c r="S68" s="9"/>
      <c r="T68" s="9"/>
    </row>
    <row r="69" spans="1:20" s="5" customFormat="1" ht="16.5" customHeight="1" x14ac:dyDescent="0.2">
      <c r="A69" s="18">
        <v>46</v>
      </c>
      <c r="B69" s="20" t="s">
        <v>85</v>
      </c>
      <c r="C69" s="20" t="s">
        <v>34</v>
      </c>
      <c r="D69" s="20" t="s">
        <v>86</v>
      </c>
      <c r="E69" s="23" t="s">
        <v>44</v>
      </c>
      <c r="F69" s="21">
        <v>35000</v>
      </c>
      <c r="G69" s="19">
        <v>0</v>
      </c>
      <c r="H69" s="65">
        <v>1004.5</v>
      </c>
      <c r="I69" s="19">
        <v>2485</v>
      </c>
      <c r="J69" s="19">
        <v>385</v>
      </c>
      <c r="K69" s="19">
        <v>1064</v>
      </c>
      <c r="L69" s="19">
        <v>2481.5</v>
      </c>
      <c r="M69" s="19">
        <v>932.76</v>
      </c>
      <c r="N69" s="11">
        <f t="shared" si="13"/>
        <v>3001.26</v>
      </c>
      <c r="O69" s="133">
        <f t="shared" si="14"/>
        <v>5351.5</v>
      </c>
      <c r="P69" s="36">
        <f t="shared" si="15"/>
        <v>31998.739999999998</v>
      </c>
      <c r="Q69" s="9"/>
      <c r="R69" s="9"/>
      <c r="S69" s="9"/>
      <c r="T69" s="9"/>
    </row>
    <row r="70" spans="1:20" s="5" customFormat="1" ht="16.5" customHeight="1" x14ac:dyDescent="0.2">
      <c r="A70" s="26">
        <v>47</v>
      </c>
      <c r="B70" s="20" t="s">
        <v>88</v>
      </c>
      <c r="C70" s="20" t="s">
        <v>34</v>
      </c>
      <c r="D70" s="20" t="s">
        <v>89</v>
      </c>
      <c r="E70" s="23" t="s">
        <v>44</v>
      </c>
      <c r="F70" s="21">
        <v>30000</v>
      </c>
      <c r="G70" s="19">
        <v>0</v>
      </c>
      <c r="H70" s="65">
        <v>861</v>
      </c>
      <c r="I70" s="19">
        <v>2130</v>
      </c>
      <c r="J70" s="19">
        <v>330</v>
      </c>
      <c r="K70" s="19">
        <v>912</v>
      </c>
      <c r="L70" s="19">
        <v>2127</v>
      </c>
      <c r="M70" s="19">
        <v>0</v>
      </c>
      <c r="N70" s="11">
        <f t="shared" si="13"/>
        <v>1773</v>
      </c>
      <c r="O70" s="133">
        <f t="shared" si="14"/>
        <v>4587</v>
      </c>
      <c r="P70" s="36">
        <f t="shared" si="15"/>
        <v>28227</v>
      </c>
      <c r="Q70" s="9"/>
      <c r="R70" s="9"/>
      <c r="S70" s="9"/>
      <c r="T70" s="9"/>
    </row>
    <row r="71" spans="1:20" s="5" customFormat="1" ht="16.5" customHeight="1" x14ac:dyDescent="0.2">
      <c r="A71" s="26">
        <v>48</v>
      </c>
      <c r="B71" s="20" t="s">
        <v>93</v>
      </c>
      <c r="C71" s="20" t="s">
        <v>34</v>
      </c>
      <c r="D71" s="20" t="s">
        <v>94</v>
      </c>
      <c r="E71" s="23" t="s">
        <v>44</v>
      </c>
      <c r="F71" s="21">
        <v>28235.1</v>
      </c>
      <c r="G71" s="19">
        <v>0</v>
      </c>
      <c r="H71" s="65">
        <v>810.35</v>
      </c>
      <c r="I71" s="19">
        <v>2004.69</v>
      </c>
      <c r="J71" s="19">
        <v>310.58999999999997</v>
      </c>
      <c r="K71" s="19">
        <v>858.35</v>
      </c>
      <c r="L71" s="19">
        <v>2001.87</v>
      </c>
      <c r="M71" s="19">
        <v>932.76</v>
      </c>
      <c r="N71" s="11">
        <f t="shared" si="13"/>
        <v>2601.46</v>
      </c>
      <c r="O71" s="133">
        <f t="shared" si="14"/>
        <v>4317.1499999999996</v>
      </c>
      <c r="P71" s="36">
        <f t="shared" si="15"/>
        <v>25633.64</v>
      </c>
      <c r="Q71" s="9"/>
      <c r="R71" s="9"/>
      <c r="S71" s="9"/>
      <c r="T71" s="9"/>
    </row>
    <row r="72" spans="1:20" s="5" customFormat="1" ht="16.5" customHeight="1" x14ac:dyDescent="0.2">
      <c r="A72" s="18">
        <v>49</v>
      </c>
      <c r="B72" s="20" t="s">
        <v>81</v>
      </c>
      <c r="C72" s="20" t="s">
        <v>34</v>
      </c>
      <c r="D72" s="20" t="s">
        <v>82</v>
      </c>
      <c r="E72" s="23" t="s">
        <v>44</v>
      </c>
      <c r="F72" s="21">
        <v>27094.44</v>
      </c>
      <c r="G72" s="19">
        <v>0</v>
      </c>
      <c r="H72" s="65">
        <v>777.61</v>
      </c>
      <c r="I72" s="19">
        <v>1923.71</v>
      </c>
      <c r="J72" s="19">
        <v>298.04000000000002</v>
      </c>
      <c r="K72" s="19">
        <v>823.67</v>
      </c>
      <c r="L72" s="19">
        <v>1921</v>
      </c>
      <c r="M72" s="19">
        <v>932.76</v>
      </c>
      <c r="N72" s="11">
        <f t="shared" si="13"/>
        <v>2534.04</v>
      </c>
      <c r="O72" s="133">
        <f t="shared" si="14"/>
        <v>4142.75</v>
      </c>
      <c r="P72" s="36">
        <f t="shared" si="15"/>
        <v>24560.399999999998</v>
      </c>
      <c r="Q72" s="9"/>
      <c r="R72" s="9"/>
      <c r="S72" s="9"/>
      <c r="T72" s="9"/>
    </row>
    <row r="73" spans="1:20" s="5" customFormat="1" ht="16.5" customHeight="1" x14ac:dyDescent="0.2">
      <c r="A73" s="26">
        <v>50</v>
      </c>
      <c r="B73" s="20" t="s">
        <v>91</v>
      </c>
      <c r="C73" s="20" t="s">
        <v>34</v>
      </c>
      <c r="D73" s="20" t="s">
        <v>82</v>
      </c>
      <c r="E73" s="23" t="s">
        <v>44</v>
      </c>
      <c r="F73" s="21">
        <v>27094.44</v>
      </c>
      <c r="G73" s="19">
        <v>0</v>
      </c>
      <c r="H73" s="65">
        <v>777.61</v>
      </c>
      <c r="I73" s="19">
        <v>1923.71</v>
      </c>
      <c r="J73" s="19">
        <v>298.04000000000002</v>
      </c>
      <c r="K73" s="19">
        <v>823.67</v>
      </c>
      <c r="L73" s="19">
        <v>1921</v>
      </c>
      <c r="M73" s="19">
        <v>1865.52</v>
      </c>
      <c r="N73" s="11">
        <f t="shared" si="13"/>
        <v>3466.8</v>
      </c>
      <c r="O73" s="133">
        <f t="shared" si="14"/>
        <v>4142.75</v>
      </c>
      <c r="P73" s="36">
        <f t="shared" si="15"/>
        <v>23627.64</v>
      </c>
      <c r="Q73" s="9"/>
      <c r="R73" s="9"/>
      <c r="S73" s="9"/>
      <c r="T73" s="9"/>
    </row>
    <row r="74" spans="1:20" s="5" customFormat="1" ht="16.5" customHeight="1" x14ac:dyDescent="0.2">
      <c r="A74" s="26">
        <v>51</v>
      </c>
      <c r="B74" s="27" t="s">
        <v>96</v>
      </c>
      <c r="C74" s="27" t="s">
        <v>34</v>
      </c>
      <c r="D74" s="27" t="s">
        <v>89</v>
      </c>
      <c r="E74" s="23" t="s">
        <v>44</v>
      </c>
      <c r="F74" s="29">
        <v>25000</v>
      </c>
      <c r="G74" s="30">
        <v>0</v>
      </c>
      <c r="H74" s="66">
        <v>717.5</v>
      </c>
      <c r="I74" s="30">
        <v>1775</v>
      </c>
      <c r="J74" s="30">
        <v>275</v>
      </c>
      <c r="K74" s="30">
        <v>760</v>
      </c>
      <c r="L74" s="30">
        <v>1772.5</v>
      </c>
      <c r="M74" s="30">
        <v>0</v>
      </c>
      <c r="N74" s="17">
        <f t="shared" si="13"/>
        <v>1477.5</v>
      </c>
      <c r="O74" s="133">
        <f t="shared" si="14"/>
        <v>3822.5</v>
      </c>
      <c r="P74" s="36">
        <f t="shared" si="15"/>
        <v>23522.5</v>
      </c>
      <c r="Q74" s="9"/>
      <c r="R74" s="9"/>
      <c r="S74" s="9"/>
      <c r="T74" s="9"/>
    </row>
    <row r="75" spans="1:20" s="5" customFormat="1" ht="16.5" customHeight="1" x14ac:dyDescent="0.2">
      <c r="A75" s="18">
        <v>52</v>
      </c>
      <c r="B75" s="20" t="s">
        <v>84</v>
      </c>
      <c r="C75" s="20" t="s">
        <v>34</v>
      </c>
      <c r="D75" s="20" t="s">
        <v>82</v>
      </c>
      <c r="E75" s="23" t="s">
        <v>44</v>
      </c>
      <c r="F75" s="21">
        <v>20000</v>
      </c>
      <c r="G75" s="19">
        <v>0</v>
      </c>
      <c r="H75" s="65">
        <v>574</v>
      </c>
      <c r="I75" s="19">
        <v>1420</v>
      </c>
      <c r="J75" s="19">
        <v>220</v>
      </c>
      <c r="K75" s="19">
        <v>608</v>
      </c>
      <c r="L75" s="19">
        <v>1418</v>
      </c>
      <c r="M75" s="19">
        <v>0</v>
      </c>
      <c r="N75" s="17">
        <f t="shared" si="13"/>
        <v>1182</v>
      </c>
      <c r="O75" s="133">
        <f t="shared" si="14"/>
        <v>3058</v>
      </c>
      <c r="P75" s="36">
        <f t="shared" si="15"/>
        <v>18818</v>
      </c>
      <c r="Q75" s="9"/>
      <c r="R75" s="9"/>
      <c r="S75" s="9"/>
      <c r="T75" s="9"/>
    </row>
    <row r="76" spans="1:20" s="5" customFormat="1" ht="16.5" customHeight="1" x14ac:dyDescent="0.2">
      <c r="A76" s="26">
        <v>53</v>
      </c>
      <c r="B76" s="20" t="s">
        <v>87</v>
      </c>
      <c r="C76" s="20" t="s">
        <v>34</v>
      </c>
      <c r="D76" s="20" t="s">
        <v>82</v>
      </c>
      <c r="E76" s="23" t="s">
        <v>44</v>
      </c>
      <c r="F76" s="21">
        <v>20000</v>
      </c>
      <c r="G76" s="19">
        <v>0</v>
      </c>
      <c r="H76" s="65">
        <v>574</v>
      </c>
      <c r="I76" s="19">
        <v>1420</v>
      </c>
      <c r="J76" s="19">
        <v>220</v>
      </c>
      <c r="K76" s="19">
        <v>608</v>
      </c>
      <c r="L76" s="19">
        <v>1418</v>
      </c>
      <c r="M76" s="19">
        <v>0</v>
      </c>
      <c r="N76" s="11">
        <f t="shared" si="13"/>
        <v>1182</v>
      </c>
      <c r="O76" s="133">
        <f t="shared" si="14"/>
        <v>3058</v>
      </c>
      <c r="P76" s="36">
        <f t="shared" si="15"/>
        <v>18818</v>
      </c>
      <c r="Q76" s="9"/>
      <c r="R76" s="9"/>
      <c r="S76" s="9"/>
      <c r="T76" s="9"/>
    </row>
    <row r="77" spans="1:20" s="5" customFormat="1" ht="16.5" customHeight="1" x14ac:dyDescent="0.2">
      <c r="A77" s="26">
        <v>54</v>
      </c>
      <c r="B77" s="20" t="s">
        <v>95</v>
      </c>
      <c r="C77" s="20" t="s">
        <v>34</v>
      </c>
      <c r="D77" s="20" t="s">
        <v>82</v>
      </c>
      <c r="E77" s="23" t="s">
        <v>44</v>
      </c>
      <c r="F77" s="21">
        <v>20000</v>
      </c>
      <c r="G77" s="19">
        <v>0</v>
      </c>
      <c r="H77" s="65">
        <v>574</v>
      </c>
      <c r="I77" s="19">
        <v>1420</v>
      </c>
      <c r="J77" s="19">
        <v>220</v>
      </c>
      <c r="K77" s="19">
        <v>608</v>
      </c>
      <c r="L77" s="19">
        <v>1418</v>
      </c>
      <c r="M77" s="19">
        <v>932.76</v>
      </c>
      <c r="N77" s="11">
        <f t="shared" si="13"/>
        <v>2114.7600000000002</v>
      </c>
      <c r="O77" s="133">
        <f t="shared" si="14"/>
        <v>3058</v>
      </c>
      <c r="P77" s="36">
        <f t="shared" si="15"/>
        <v>17885.239999999998</v>
      </c>
      <c r="Q77" s="9"/>
      <c r="R77" s="9"/>
      <c r="S77" s="9"/>
      <c r="T77" s="9"/>
    </row>
    <row r="78" spans="1:20" s="5" customFormat="1" ht="16.5" customHeight="1" thickBot="1" x14ac:dyDescent="0.25">
      <c r="A78" s="118" t="s">
        <v>324</v>
      </c>
      <c r="B78" s="119"/>
      <c r="C78" s="119"/>
      <c r="D78" s="119"/>
      <c r="E78" s="43"/>
      <c r="F78" s="50">
        <f t="shared" ref="F78:M78" si="16">SUM(F62:F77)</f>
        <v>696645.85999999987</v>
      </c>
      <c r="G78" s="50">
        <f t="shared" si="16"/>
        <v>36709.950000000004</v>
      </c>
      <c r="H78" s="67">
        <f t="shared" si="16"/>
        <v>19993.739999999998</v>
      </c>
      <c r="I78" s="50">
        <f t="shared" si="16"/>
        <v>49461.86</v>
      </c>
      <c r="J78" s="50">
        <f t="shared" si="16"/>
        <v>5986.8799999999992</v>
      </c>
      <c r="K78" s="50">
        <f t="shared" si="16"/>
        <v>20569.969999999998</v>
      </c>
      <c r="L78" s="50">
        <f t="shared" si="16"/>
        <v>47974.07</v>
      </c>
      <c r="M78" s="50">
        <f t="shared" si="16"/>
        <v>5596.5599999999995</v>
      </c>
      <c r="N78" s="51">
        <f>SUM(N62:N77)</f>
        <v>82870.22</v>
      </c>
      <c r="O78" s="51">
        <f>SUM(O62:O77)</f>
        <v>103422.81</v>
      </c>
      <c r="P78" s="52">
        <f>SUM(P62:P77)</f>
        <v>613775.64</v>
      </c>
      <c r="Q78" s="9"/>
      <c r="R78" s="9"/>
      <c r="S78" s="9"/>
      <c r="T78" s="9"/>
    </row>
    <row r="79" spans="1:20" s="5" customFormat="1" ht="20.25" customHeight="1" thickBot="1" x14ac:dyDescent="0.25">
      <c r="A79" s="93" t="s">
        <v>35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5"/>
      <c r="Q79" s="9"/>
      <c r="R79" s="9"/>
      <c r="S79" s="9"/>
      <c r="T79" s="9"/>
    </row>
    <row r="80" spans="1:20" s="5" customFormat="1" ht="16.5" customHeight="1" x14ac:dyDescent="0.2">
      <c r="A80" s="26">
        <v>55</v>
      </c>
      <c r="B80" s="31" t="s">
        <v>97</v>
      </c>
      <c r="C80" s="31" t="s">
        <v>35</v>
      </c>
      <c r="D80" s="31" t="s">
        <v>98</v>
      </c>
      <c r="E80" s="32" t="s">
        <v>44</v>
      </c>
      <c r="F80" s="33">
        <v>131371.88</v>
      </c>
      <c r="G80" s="34">
        <v>19636.830000000002</v>
      </c>
      <c r="H80" s="64">
        <v>3770.37</v>
      </c>
      <c r="I80" s="34">
        <v>9327.4</v>
      </c>
      <c r="J80" s="34">
        <v>490.03</v>
      </c>
      <c r="K80" s="34">
        <v>3385.65</v>
      </c>
      <c r="L80" s="34">
        <v>7896.13</v>
      </c>
      <c r="M80" s="34">
        <v>0</v>
      </c>
      <c r="N80" s="11">
        <f t="shared" ref="N80:N96" si="17">G80+H80+K80+M80</f>
        <v>26792.850000000002</v>
      </c>
      <c r="O80" s="133">
        <f t="shared" ref="O80:O96" si="18">I80+J80+L80</f>
        <v>17713.560000000001</v>
      </c>
      <c r="P80" s="137">
        <f t="shared" ref="P80:P96" si="19">F80-N80</f>
        <v>104579.03</v>
      </c>
      <c r="Q80" s="9"/>
      <c r="R80" s="9"/>
      <c r="S80" s="9"/>
      <c r="T80" s="9"/>
    </row>
    <row r="81" spans="1:20" s="5" customFormat="1" ht="16.5" customHeight="1" x14ac:dyDescent="0.2">
      <c r="A81" s="18">
        <v>56</v>
      </c>
      <c r="B81" s="20" t="s">
        <v>99</v>
      </c>
      <c r="C81" s="20" t="s">
        <v>35</v>
      </c>
      <c r="D81" s="20" t="s">
        <v>100</v>
      </c>
      <c r="E81" s="23" t="s">
        <v>57</v>
      </c>
      <c r="F81" s="21">
        <v>63190</v>
      </c>
      <c r="G81" s="19">
        <v>4086.97</v>
      </c>
      <c r="H81" s="65">
        <v>1813.55</v>
      </c>
      <c r="I81" s="19">
        <v>4486.49</v>
      </c>
      <c r="J81" s="19">
        <v>490.03</v>
      </c>
      <c r="K81" s="19">
        <v>1920.98</v>
      </c>
      <c r="L81" s="19">
        <v>4480.17</v>
      </c>
      <c r="M81" s="19">
        <v>0</v>
      </c>
      <c r="N81" s="11">
        <f t="shared" si="17"/>
        <v>7821.5</v>
      </c>
      <c r="O81" s="133">
        <f t="shared" si="18"/>
        <v>9456.6899999999987</v>
      </c>
      <c r="P81" s="36">
        <f t="shared" si="19"/>
        <v>55368.5</v>
      </c>
      <c r="Q81" s="9"/>
      <c r="R81" s="9"/>
      <c r="S81" s="9"/>
      <c r="T81" s="9"/>
    </row>
    <row r="82" spans="1:20" s="5" customFormat="1" ht="16.5" customHeight="1" x14ac:dyDescent="0.2">
      <c r="A82" s="18">
        <v>57</v>
      </c>
      <c r="B82" s="20" t="s">
        <v>101</v>
      </c>
      <c r="C82" s="20" t="s">
        <v>35</v>
      </c>
      <c r="D82" s="20" t="s">
        <v>102</v>
      </c>
      <c r="E82" s="23" t="s">
        <v>57</v>
      </c>
      <c r="F82" s="21">
        <v>63190</v>
      </c>
      <c r="G82" s="19">
        <v>4086.97</v>
      </c>
      <c r="H82" s="65">
        <v>1813.55</v>
      </c>
      <c r="I82" s="19">
        <v>4486.49</v>
      </c>
      <c r="J82" s="19">
        <v>490.03</v>
      </c>
      <c r="K82" s="19">
        <v>1920.98</v>
      </c>
      <c r="L82" s="19">
        <v>4480.17</v>
      </c>
      <c r="M82" s="19">
        <v>0</v>
      </c>
      <c r="N82" s="11">
        <f t="shared" si="17"/>
        <v>7821.5</v>
      </c>
      <c r="O82" s="133">
        <f t="shared" si="18"/>
        <v>9456.6899999999987</v>
      </c>
      <c r="P82" s="36">
        <f t="shared" si="19"/>
        <v>55368.5</v>
      </c>
      <c r="Q82" s="9"/>
      <c r="R82" s="9"/>
      <c r="S82" s="9"/>
      <c r="T82" s="9"/>
    </row>
    <row r="83" spans="1:20" s="5" customFormat="1" ht="16.5" customHeight="1" x14ac:dyDescent="0.2">
      <c r="A83" s="26">
        <v>58</v>
      </c>
      <c r="B83" s="20" t="s">
        <v>105</v>
      </c>
      <c r="C83" s="20" t="s">
        <v>35</v>
      </c>
      <c r="D83" s="20" t="s">
        <v>106</v>
      </c>
      <c r="E83" s="23" t="s">
        <v>44</v>
      </c>
      <c r="F83" s="21">
        <v>39500</v>
      </c>
      <c r="G83" s="19">
        <v>0</v>
      </c>
      <c r="H83" s="65">
        <v>1133.6500000000001</v>
      </c>
      <c r="I83" s="19">
        <v>2804.5</v>
      </c>
      <c r="J83" s="19">
        <v>490</v>
      </c>
      <c r="K83" s="19">
        <v>1200.8</v>
      </c>
      <c r="L83" s="19">
        <v>2800.55</v>
      </c>
      <c r="M83" s="19">
        <v>0</v>
      </c>
      <c r="N83" s="11">
        <f t="shared" si="17"/>
        <v>2334.4499999999998</v>
      </c>
      <c r="O83" s="133">
        <f t="shared" si="18"/>
        <v>6095.05</v>
      </c>
      <c r="P83" s="36">
        <f t="shared" si="19"/>
        <v>37165.550000000003</v>
      </c>
      <c r="Q83" s="9"/>
      <c r="R83" s="9"/>
      <c r="S83" s="9"/>
      <c r="T83" s="9"/>
    </row>
    <row r="84" spans="1:20" s="5" customFormat="1" ht="16.5" customHeight="1" x14ac:dyDescent="0.2">
      <c r="A84" s="18">
        <v>59</v>
      </c>
      <c r="B84" s="20" t="s">
        <v>103</v>
      </c>
      <c r="C84" s="20" t="s">
        <v>35</v>
      </c>
      <c r="D84" s="20" t="s">
        <v>104</v>
      </c>
      <c r="E84" s="23" t="s">
        <v>44</v>
      </c>
      <c r="F84" s="21">
        <v>28950</v>
      </c>
      <c r="G84" s="19">
        <v>0</v>
      </c>
      <c r="H84" s="65">
        <v>830.87</v>
      </c>
      <c r="I84" s="19">
        <v>2055.4499999999998</v>
      </c>
      <c r="J84" s="19">
        <v>318.45</v>
      </c>
      <c r="K84" s="19">
        <v>880.08</v>
      </c>
      <c r="L84" s="19">
        <v>2052.56</v>
      </c>
      <c r="M84" s="19">
        <v>0</v>
      </c>
      <c r="N84" s="11">
        <f t="shared" si="17"/>
        <v>1710.95</v>
      </c>
      <c r="O84" s="133">
        <f t="shared" si="18"/>
        <v>4426.4599999999991</v>
      </c>
      <c r="P84" s="36">
        <f t="shared" si="19"/>
        <v>27239.05</v>
      </c>
      <c r="Q84" s="9"/>
      <c r="R84" s="9"/>
      <c r="S84" s="9"/>
      <c r="T84" s="9"/>
    </row>
    <row r="85" spans="1:20" s="5" customFormat="1" ht="16.5" customHeight="1" x14ac:dyDescent="0.2">
      <c r="A85" s="18">
        <v>60</v>
      </c>
      <c r="B85" s="20" t="s">
        <v>173</v>
      </c>
      <c r="C85" s="20" t="s">
        <v>35</v>
      </c>
      <c r="D85" s="20" t="s">
        <v>329</v>
      </c>
      <c r="E85" s="23" t="s">
        <v>44</v>
      </c>
      <c r="F85" s="21">
        <v>25000</v>
      </c>
      <c r="G85" s="19">
        <v>0</v>
      </c>
      <c r="H85" s="65">
        <v>717.5</v>
      </c>
      <c r="I85" s="19">
        <v>1775</v>
      </c>
      <c r="J85" s="19">
        <v>275</v>
      </c>
      <c r="K85" s="19">
        <v>760</v>
      </c>
      <c r="L85" s="19">
        <v>1772.5</v>
      </c>
      <c r="M85" s="19">
        <v>0</v>
      </c>
      <c r="N85" s="11">
        <f t="shared" si="17"/>
        <v>1477.5</v>
      </c>
      <c r="O85" s="133">
        <f t="shared" si="18"/>
        <v>3822.5</v>
      </c>
      <c r="P85" s="36">
        <f t="shared" si="19"/>
        <v>23522.5</v>
      </c>
      <c r="Q85" s="9"/>
      <c r="R85" s="9"/>
      <c r="S85" s="9"/>
      <c r="T85" s="9"/>
    </row>
    <row r="86" spans="1:20" s="5" customFormat="1" ht="16.5" customHeight="1" x14ac:dyDescent="0.2">
      <c r="A86" s="26">
        <v>61</v>
      </c>
      <c r="B86" s="20" t="s">
        <v>107</v>
      </c>
      <c r="C86" s="20" t="s">
        <v>35</v>
      </c>
      <c r="D86" s="20" t="s">
        <v>329</v>
      </c>
      <c r="E86" s="23" t="s">
        <v>44</v>
      </c>
      <c r="F86" s="21">
        <v>25000</v>
      </c>
      <c r="G86" s="19">
        <v>0</v>
      </c>
      <c r="H86" s="65">
        <v>717.5</v>
      </c>
      <c r="I86" s="19">
        <v>1775</v>
      </c>
      <c r="J86" s="19">
        <v>275</v>
      </c>
      <c r="K86" s="19">
        <v>760</v>
      </c>
      <c r="L86" s="19">
        <v>1772.5</v>
      </c>
      <c r="M86" s="19">
        <v>1865.52</v>
      </c>
      <c r="N86" s="11">
        <f t="shared" si="17"/>
        <v>3343.02</v>
      </c>
      <c r="O86" s="133">
        <f t="shared" si="18"/>
        <v>3822.5</v>
      </c>
      <c r="P86" s="36">
        <f t="shared" si="19"/>
        <v>21656.98</v>
      </c>
      <c r="Q86" s="9"/>
      <c r="R86" s="9"/>
      <c r="S86" s="9"/>
      <c r="T86" s="9"/>
    </row>
    <row r="87" spans="1:20" s="5" customFormat="1" ht="16.5" customHeight="1" x14ac:dyDescent="0.2">
      <c r="A87" s="18">
        <v>62</v>
      </c>
      <c r="B87" s="20" t="s">
        <v>112</v>
      </c>
      <c r="C87" s="20" t="s">
        <v>35</v>
      </c>
      <c r="D87" s="20" t="s">
        <v>110</v>
      </c>
      <c r="E87" s="23" t="s">
        <v>111</v>
      </c>
      <c r="F87" s="21">
        <v>23000</v>
      </c>
      <c r="G87" s="19">
        <v>0</v>
      </c>
      <c r="H87" s="65">
        <v>660.1</v>
      </c>
      <c r="I87" s="19">
        <v>1633</v>
      </c>
      <c r="J87" s="19">
        <v>253</v>
      </c>
      <c r="K87" s="19">
        <v>699.2</v>
      </c>
      <c r="L87" s="19">
        <v>1630.7</v>
      </c>
      <c r="M87" s="19">
        <v>932.76</v>
      </c>
      <c r="N87" s="11">
        <f t="shared" si="17"/>
        <v>2292.0600000000004</v>
      </c>
      <c r="O87" s="133">
        <f t="shared" si="18"/>
        <v>3516.7</v>
      </c>
      <c r="P87" s="36">
        <f t="shared" si="19"/>
        <v>20707.939999999999</v>
      </c>
      <c r="Q87" s="9"/>
      <c r="R87" s="9"/>
      <c r="S87" s="9"/>
      <c r="T87" s="9"/>
    </row>
    <row r="88" spans="1:20" s="5" customFormat="1" ht="16.5" customHeight="1" x14ac:dyDescent="0.2">
      <c r="A88" s="18">
        <v>63</v>
      </c>
      <c r="B88" s="20" t="s">
        <v>113</v>
      </c>
      <c r="C88" s="20" t="s">
        <v>35</v>
      </c>
      <c r="D88" s="20" t="s">
        <v>108</v>
      </c>
      <c r="E88" s="23" t="s">
        <v>44</v>
      </c>
      <c r="F88" s="21">
        <v>22500</v>
      </c>
      <c r="G88" s="19">
        <v>0</v>
      </c>
      <c r="H88" s="65">
        <v>645.75</v>
      </c>
      <c r="I88" s="19">
        <v>1597.5</v>
      </c>
      <c r="J88" s="19">
        <v>247.5</v>
      </c>
      <c r="K88" s="19">
        <v>684</v>
      </c>
      <c r="L88" s="19">
        <v>1595.25</v>
      </c>
      <c r="M88" s="19">
        <v>0</v>
      </c>
      <c r="N88" s="11">
        <f t="shared" si="17"/>
        <v>1329.75</v>
      </c>
      <c r="O88" s="133">
        <f t="shared" si="18"/>
        <v>3440.25</v>
      </c>
      <c r="P88" s="36">
        <f t="shared" si="19"/>
        <v>21170.25</v>
      </c>
      <c r="Q88" s="9"/>
      <c r="R88" s="9"/>
      <c r="S88" s="9"/>
      <c r="T88" s="9"/>
    </row>
    <row r="89" spans="1:20" s="5" customFormat="1" ht="16.5" customHeight="1" x14ac:dyDescent="0.2">
      <c r="A89" s="26">
        <v>64</v>
      </c>
      <c r="B89" s="20" t="s">
        <v>114</v>
      </c>
      <c r="C89" s="20" t="s">
        <v>35</v>
      </c>
      <c r="D89" s="20" t="s">
        <v>115</v>
      </c>
      <c r="E89" s="23" t="s">
        <v>111</v>
      </c>
      <c r="F89" s="21">
        <v>18000</v>
      </c>
      <c r="G89" s="19">
        <v>0</v>
      </c>
      <c r="H89" s="65">
        <v>516.6</v>
      </c>
      <c r="I89" s="19">
        <v>1278</v>
      </c>
      <c r="J89" s="19">
        <v>198</v>
      </c>
      <c r="K89" s="19">
        <v>547.20000000000005</v>
      </c>
      <c r="L89" s="19">
        <v>1276.2</v>
      </c>
      <c r="M89" s="19">
        <v>1865.52</v>
      </c>
      <c r="N89" s="11">
        <f t="shared" si="17"/>
        <v>2929.32</v>
      </c>
      <c r="O89" s="133">
        <f t="shared" si="18"/>
        <v>2752.2</v>
      </c>
      <c r="P89" s="36">
        <f t="shared" si="19"/>
        <v>15070.68</v>
      </c>
      <c r="Q89" s="9"/>
      <c r="R89" s="9"/>
      <c r="S89" s="9"/>
      <c r="T89" s="9"/>
    </row>
    <row r="90" spans="1:20" s="5" customFormat="1" ht="15.75" customHeight="1" x14ac:dyDescent="0.2">
      <c r="A90" s="18">
        <v>65</v>
      </c>
      <c r="B90" s="76" t="s">
        <v>332</v>
      </c>
      <c r="C90" s="76" t="s">
        <v>35</v>
      </c>
      <c r="D90" s="76" t="s">
        <v>188</v>
      </c>
      <c r="E90" s="23" t="s">
        <v>44</v>
      </c>
      <c r="F90" s="77">
        <v>18000</v>
      </c>
      <c r="G90" s="19">
        <v>0</v>
      </c>
      <c r="H90" s="65">
        <v>516.6</v>
      </c>
      <c r="I90" s="19">
        <v>1278</v>
      </c>
      <c r="J90" s="19">
        <v>198</v>
      </c>
      <c r="K90" s="19">
        <v>547.20000000000005</v>
      </c>
      <c r="L90" s="19">
        <v>1276.2</v>
      </c>
      <c r="M90" s="19">
        <v>0</v>
      </c>
      <c r="N90" s="11">
        <f t="shared" si="17"/>
        <v>1063.8000000000002</v>
      </c>
      <c r="O90" s="133">
        <f t="shared" si="18"/>
        <v>2752.2</v>
      </c>
      <c r="P90" s="36">
        <f t="shared" si="19"/>
        <v>16936.2</v>
      </c>
      <c r="Q90" s="9"/>
      <c r="R90" s="9"/>
      <c r="S90" s="9"/>
      <c r="T90" s="9"/>
    </row>
    <row r="91" spans="1:20" s="5" customFormat="1" ht="16.5" customHeight="1" x14ac:dyDescent="0.2">
      <c r="A91" s="18">
        <v>66</v>
      </c>
      <c r="B91" s="20" t="s">
        <v>109</v>
      </c>
      <c r="C91" s="20" t="s">
        <v>35</v>
      </c>
      <c r="D91" s="20" t="s">
        <v>110</v>
      </c>
      <c r="E91" s="23" t="s">
        <v>111</v>
      </c>
      <c r="F91" s="21">
        <v>17000</v>
      </c>
      <c r="G91" s="19">
        <v>0</v>
      </c>
      <c r="H91" s="65">
        <v>487.9</v>
      </c>
      <c r="I91" s="19">
        <v>1207</v>
      </c>
      <c r="J91" s="19">
        <v>187</v>
      </c>
      <c r="K91" s="19">
        <v>516.79999999999995</v>
      </c>
      <c r="L91" s="19">
        <v>1205.3</v>
      </c>
      <c r="M91" s="19">
        <v>0</v>
      </c>
      <c r="N91" s="11">
        <f t="shared" si="17"/>
        <v>1004.6999999999999</v>
      </c>
      <c r="O91" s="133">
        <f t="shared" si="18"/>
        <v>2599.3000000000002</v>
      </c>
      <c r="P91" s="36">
        <f t="shared" si="19"/>
        <v>15995.3</v>
      </c>
      <c r="Q91" s="9"/>
      <c r="R91" s="9"/>
      <c r="S91" s="9"/>
      <c r="T91" s="9"/>
    </row>
    <row r="92" spans="1:20" s="5" customFormat="1" ht="16.5" customHeight="1" x14ac:dyDescent="0.2">
      <c r="A92" s="26">
        <v>67</v>
      </c>
      <c r="B92" s="20" t="s">
        <v>118</v>
      </c>
      <c r="C92" s="20" t="s">
        <v>35</v>
      </c>
      <c r="D92" s="20" t="s">
        <v>115</v>
      </c>
      <c r="E92" s="23" t="s">
        <v>111</v>
      </c>
      <c r="F92" s="21">
        <v>16000</v>
      </c>
      <c r="G92" s="19">
        <v>0</v>
      </c>
      <c r="H92" s="65">
        <v>459.2</v>
      </c>
      <c r="I92" s="19">
        <v>1136</v>
      </c>
      <c r="J92" s="19">
        <v>176</v>
      </c>
      <c r="K92" s="19">
        <v>486.4</v>
      </c>
      <c r="L92" s="19">
        <v>1134.4000000000001</v>
      </c>
      <c r="M92" s="19">
        <v>0</v>
      </c>
      <c r="N92" s="11">
        <f t="shared" si="17"/>
        <v>945.59999999999991</v>
      </c>
      <c r="O92" s="133">
        <f t="shared" si="18"/>
        <v>2446.4</v>
      </c>
      <c r="P92" s="36">
        <f t="shared" si="19"/>
        <v>15054.4</v>
      </c>
      <c r="Q92" s="9"/>
      <c r="R92" s="9"/>
      <c r="S92" s="9"/>
      <c r="T92" s="9"/>
    </row>
    <row r="93" spans="1:20" s="5" customFormat="1" ht="16.5" customHeight="1" x14ac:dyDescent="0.2">
      <c r="A93" s="18">
        <v>68</v>
      </c>
      <c r="B93" s="20" t="s">
        <v>119</v>
      </c>
      <c r="C93" s="20" t="s">
        <v>35</v>
      </c>
      <c r="D93" s="20" t="s">
        <v>117</v>
      </c>
      <c r="E93" s="23" t="s">
        <v>111</v>
      </c>
      <c r="F93" s="21">
        <v>15317.54</v>
      </c>
      <c r="G93" s="19">
        <v>0</v>
      </c>
      <c r="H93" s="65">
        <v>439.61</v>
      </c>
      <c r="I93" s="19">
        <v>1087.55</v>
      </c>
      <c r="J93" s="19">
        <v>168.49</v>
      </c>
      <c r="K93" s="19">
        <v>465.65</v>
      </c>
      <c r="L93" s="19">
        <v>1086.01</v>
      </c>
      <c r="M93" s="19">
        <v>0</v>
      </c>
      <c r="N93" s="11">
        <f t="shared" si="17"/>
        <v>905.26</v>
      </c>
      <c r="O93" s="133">
        <f t="shared" si="18"/>
        <v>2342.0500000000002</v>
      </c>
      <c r="P93" s="36">
        <f t="shared" si="19"/>
        <v>14412.28</v>
      </c>
      <c r="Q93" s="9"/>
      <c r="R93" s="9"/>
      <c r="S93" s="9"/>
      <c r="T93" s="9"/>
    </row>
    <row r="94" spans="1:20" s="5" customFormat="1" ht="16.5" customHeight="1" x14ac:dyDescent="0.2">
      <c r="A94" s="18">
        <v>69</v>
      </c>
      <c r="B94" s="20" t="s">
        <v>116</v>
      </c>
      <c r="C94" s="20" t="s">
        <v>35</v>
      </c>
      <c r="D94" s="20" t="s">
        <v>117</v>
      </c>
      <c r="E94" s="23" t="s">
        <v>111</v>
      </c>
      <c r="F94" s="21">
        <v>11200</v>
      </c>
      <c r="G94" s="19">
        <v>0</v>
      </c>
      <c r="H94" s="65">
        <v>321.44</v>
      </c>
      <c r="I94" s="19">
        <v>795.2</v>
      </c>
      <c r="J94" s="19">
        <v>123.2</v>
      </c>
      <c r="K94" s="19">
        <v>340.48</v>
      </c>
      <c r="L94" s="19">
        <v>794.08</v>
      </c>
      <c r="M94" s="19">
        <v>0</v>
      </c>
      <c r="N94" s="11">
        <f t="shared" si="17"/>
        <v>661.92000000000007</v>
      </c>
      <c r="O94" s="133">
        <f t="shared" si="18"/>
        <v>1712.48</v>
      </c>
      <c r="P94" s="36">
        <f t="shared" si="19"/>
        <v>10538.08</v>
      </c>
      <c r="Q94" s="9"/>
      <c r="R94" s="9"/>
      <c r="S94" s="9"/>
      <c r="T94" s="9"/>
    </row>
    <row r="95" spans="1:20" s="5" customFormat="1" ht="16.5" customHeight="1" x14ac:dyDescent="0.2">
      <c r="A95" s="26">
        <v>70</v>
      </c>
      <c r="B95" s="78" t="s">
        <v>333</v>
      </c>
      <c r="C95" s="78" t="s">
        <v>35</v>
      </c>
      <c r="D95" s="78" t="s">
        <v>117</v>
      </c>
      <c r="E95" s="23" t="s">
        <v>111</v>
      </c>
      <c r="F95" s="79">
        <v>11200</v>
      </c>
      <c r="G95" s="19">
        <v>0</v>
      </c>
      <c r="H95" s="65">
        <v>321.44</v>
      </c>
      <c r="I95" s="19">
        <v>795.2</v>
      </c>
      <c r="J95" s="19">
        <v>123.2</v>
      </c>
      <c r="K95" s="19">
        <v>340.48</v>
      </c>
      <c r="L95" s="19">
        <v>794.08</v>
      </c>
      <c r="M95" s="19">
        <v>0</v>
      </c>
      <c r="N95" s="17">
        <f t="shared" si="17"/>
        <v>661.92000000000007</v>
      </c>
      <c r="O95" s="133">
        <f t="shared" si="18"/>
        <v>1712.48</v>
      </c>
      <c r="P95" s="138">
        <f t="shared" si="19"/>
        <v>10538.08</v>
      </c>
      <c r="Q95" s="9"/>
      <c r="R95" s="9"/>
      <c r="S95" s="9"/>
      <c r="T95" s="9"/>
    </row>
    <row r="96" spans="1:20" s="5" customFormat="1" ht="16.5" customHeight="1" x14ac:dyDescent="0.2">
      <c r="A96" s="18">
        <v>71</v>
      </c>
      <c r="B96" s="27" t="s">
        <v>120</v>
      </c>
      <c r="C96" s="27" t="s">
        <v>35</v>
      </c>
      <c r="D96" s="27" t="s">
        <v>117</v>
      </c>
      <c r="E96" s="23" t="s">
        <v>111</v>
      </c>
      <c r="F96" s="29">
        <v>11200</v>
      </c>
      <c r="G96" s="69">
        <v>0</v>
      </c>
      <c r="H96" s="88">
        <v>321.44</v>
      </c>
      <c r="I96" s="69">
        <v>795.2</v>
      </c>
      <c r="J96" s="69">
        <v>123.2</v>
      </c>
      <c r="K96" s="69">
        <v>340.48</v>
      </c>
      <c r="L96" s="69">
        <v>794.08</v>
      </c>
      <c r="M96" s="69">
        <v>0</v>
      </c>
      <c r="N96" s="37">
        <f t="shared" si="17"/>
        <v>661.92000000000007</v>
      </c>
      <c r="O96" s="133">
        <f t="shared" si="18"/>
        <v>1712.48</v>
      </c>
      <c r="P96" s="38">
        <f t="shared" si="19"/>
        <v>10538.08</v>
      </c>
      <c r="Q96" s="9"/>
      <c r="R96" s="9"/>
      <c r="S96" s="9"/>
      <c r="T96" s="9"/>
    </row>
    <row r="97" spans="1:20" s="5" customFormat="1" ht="16.5" customHeight="1" thickBot="1" x14ac:dyDescent="0.25">
      <c r="A97" s="122" t="s">
        <v>324</v>
      </c>
      <c r="B97" s="123"/>
      <c r="C97" s="123"/>
      <c r="D97" s="123"/>
      <c r="E97" s="39"/>
      <c r="F97" s="50">
        <f t="shared" ref="F97:M97" si="20">SUM(F80:F96)</f>
        <v>539619.41999999993</v>
      </c>
      <c r="G97" s="50">
        <f t="shared" si="20"/>
        <v>27810.770000000004</v>
      </c>
      <c r="H97" s="67">
        <f t="shared" si="20"/>
        <v>15487.070000000005</v>
      </c>
      <c r="I97" s="50">
        <f t="shared" si="20"/>
        <v>38312.979999999996</v>
      </c>
      <c r="J97" s="50">
        <f t="shared" si="20"/>
        <v>4626.1299999999992</v>
      </c>
      <c r="K97" s="50">
        <f t="shared" si="20"/>
        <v>15796.38</v>
      </c>
      <c r="L97" s="50">
        <f t="shared" si="20"/>
        <v>36840.880000000012</v>
      </c>
      <c r="M97" s="50">
        <f t="shared" si="20"/>
        <v>4663.7999999999993</v>
      </c>
      <c r="N97" s="51">
        <f>SUM(N80:N96)</f>
        <v>63758.01999999999</v>
      </c>
      <c r="O97" s="136">
        <f>SUM(O80:O96)</f>
        <v>79779.989999999991</v>
      </c>
      <c r="P97" s="139">
        <f>SUM(P80:P96)</f>
        <v>475861.40000000008</v>
      </c>
      <c r="Q97" s="9"/>
      <c r="R97" s="9"/>
      <c r="S97" s="9"/>
      <c r="T97" s="9"/>
    </row>
    <row r="98" spans="1:20" s="5" customFormat="1" ht="23.25" customHeight="1" thickBot="1" x14ac:dyDescent="0.25">
      <c r="A98" s="93" t="s">
        <v>36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5"/>
      <c r="Q98" s="9"/>
      <c r="R98" s="9"/>
      <c r="S98" s="9"/>
      <c r="T98" s="9"/>
    </row>
    <row r="99" spans="1:20" s="5" customFormat="1" ht="16.5" customHeight="1" x14ac:dyDescent="0.2">
      <c r="A99" s="26">
        <v>72</v>
      </c>
      <c r="B99" s="31" t="s">
        <v>149</v>
      </c>
      <c r="C99" s="31" t="s">
        <v>36</v>
      </c>
      <c r="D99" s="31" t="s">
        <v>150</v>
      </c>
      <c r="E99" s="32" t="s">
        <v>44</v>
      </c>
      <c r="F99" s="33">
        <v>99350</v>
      </c>
      <c r="G99" s="34">
        <v>11486.09</v>
      </c>
      <c r="H99" s="64">
        <v>2851.35</v>
      </c>
      <c r="I99" s="34">
        <v>7053.85</v>
      </c>
      <c r="J99" s="34">
        <v>490.03</v>
      </c>
      <c r="K99" s="34">
        <v>3020.24</v>
      </c>
      <c r="L99" s="34">
        <v>7043.92</v>
      </c>
      <c r="M99" s="34">
        <v>1865.52</v>
      </c>
      <c r="N99" s="11">
        <f t="shared" ref="N99:N133" si="21">G99+H99+K99+M99</f>
        <v>19223.2</v>
      </c>
      <c r="O99" s="133">
        <f t="shared" ref="O99:O133" si="22">I99+J99+L99</f>
        <v>14587.8</v>
      </c>
      <c r="P99" s="137">
        <f t="shared" ref="P99:P133" si="23">F99-N99</f>
        <v>80126.8</v>
      </c>
      <c r="Q99" s="9"/>
      <c r="R99" s="9"/>
      <c r="S99" s="9"/>
      <c r="T99" s="9"/>
    </row>
    <row r="100" spans="1:20" s="5" customFormat="1" ht="16.5" customHeight="1" x14ac:dyDescent="0.2">
      <c r="A100" s="18">
        <v>73</v>
      </c>
      <c r="B100" s="20" t="s">
        <v>151</v>
      </c>
      <c r="C100" s="20" t="s">
        <v>36</v>
      </c>
      <c r="D100" s="20" t="s">
        <v>152</v>
      </c>
      <c r="E100" s="23" t="s">
        <v>44</v>
      </c>
      <c r="F100" s="21">
        <v>60809.5</v>
      </c>
      <c r="G100" s="19">
        <v>3452.46</v>
      </c>
      <c r="H100" s="65">
        <v>1745.23</v>
      </c>
      <c r="I100" s="19">
        <v>4317.47</v>
      </c>
      <c r="J100" s="19">
        <v>490.03</v>
      </c>
      <c r="K100" s="19">
        <v>1848.61</v>
      </c>
      <c r="L100" s="19">
        <v>4311.3900000000003</v>
      </c>
      <c r="M100" s="19">
        <v>932.76</v>
      </c>
      <c r="N100" s="11">
        <f t="shared" si="21"/>
        <v>7979.06</v>
      </c>
      <c r="O100" s="133">
        <f t="shared" si="22"/>
        <v>9118.89</v>
      </c>
      <c r="P100" s="36">
        <f t="shared" si="23"/>
        <v>52830.44</v>
      </c>
      <c r="Q100" s="9"/>
      <c r="R100" s="9"/>
      <c r="S100" s="9"/>
      <c r="T100" s="9"/>
    </row>
    <row r="101" spans="1:20" s="5" customFormat="1" ht="16.5" customHeight="1" x14ac:dyDescent="0.2">
      <c r="A101" s="26">
        <v>74</v>
      </c>
      <c r="B101" s="20" t="s">
        <v>155</v>
      </c>
      <c r="C101" s="20" t="s">
        <v>36</v>
      </c>
      <c r="D101" s="20" t="s">
        <v>156</v>
      </c>
      <c r="E101" s="23" t="s">
        <v>44</v>
      </c>
      <c r="F101" s="21">
        <v>74655</v>
      </c>
      <c r="G101" s="19">
        <v>6057.9</v>
      </c>
      <c r="H101" s="65">
        <v>2142.6</v>
      </c>
      <c r="I101" s="19">
        <v>5300.51</v>
      </c>
      <c r="J101" s="19">
        <v>490.03</v>
      </c>
      <c r="K101" s="19">
        <v>2269.5100000000002</v>
      </c>
      <c r="L101" s="19">
        <v>5293.04</v>
      </c>
      <c r="M101" s="19">
        <v>932.76</v>
      </c>
      <c r="N101" s="11">
        <f t="shared" si="21"/>
        <v>11402.77</v>
      </c>
      <c r="O101" s="133">
        <f t="shared" si="22"/>
        <v>11083.58</v>
      </c>
      <c r="P101" s="36">
        <f t="shared" si="23"/>
        <v>63252.229999999996</v>
      </c>
      <c r="Q101" s="9"/>
      <c r="R101" s="9"/>
      <c r="S101" s="9"/>
      <c r="T101" s="9"/>
    </row>
    <row r="102" spans="1:20" s="5" customFormat="1" ht="16.5" customHeight="1" x14ac:dyDescent="0.2">
      <c r="A102" s="26">
        <v>75</v>
      </c>
      <c r="B102" s="20" t="s">
        <v>157</v>
      </c>
      <c r="C102" s="20" t="s">
        <v>36</v>
      </c>
      <c r="D102" s="20" t="s">
        <v>158</v>
      </c>
      <c r="E102" s="23" t="s">
        <v>44</v>
      </c>
      <c r="F102" s="21">
        <v>70794.38</v>
      </c>
      <c r="G102" s="19">
        <v>5144.8599999999997</v>
      </c>
      <c r="H102" s="65">
        <v>2031.8</v>
      </c>
      <c r="I102" s="19">
        <v>5026.3999999999996</v>
      </c>
      <c r="J102" s="19">
        <v>490.03</v>
      </c>
      <c r="K102" s="19">
        <v>2152.15</v>
      </c>
      <c r="L102" s="19">
        <v>5019.32</v>
      </c>
      <c r="M102" s="19">
        <v>1865.52</v>
      </c>
      <c r="N102" s="11">
        <f t="shared" si="21"/>
        <v>11194.33</v>
      </c>
      <c r="O102" s="133">
        <f t="shared" si="22"/>
        <v>10535.75</v>
      </c>
      <c r="P102" s="36">
        <f t="shared" si="23"/>
        <v>59600.05</v>
      </c>
      <c r="Q102" s="9"/>
      <c r="R102" s="9"/>
      <c r="S102" s="9"/>
      <c r="T102" s="9"/>
    </row>
    <row r="103" spans="1:20" s="5" customFormat="1" ht="16.5" customHeight="1" x14ac:dyDescent="0.2">
      <c r="A103" s="18">
        <v>76</v>
      </c>
      <c r="B103" s="20" t="s">
        <v>159</v>
      </c>
      <c r="C103" s="20" t="s">
        <v>36</v>
      </c>
      <c r="D103" s="20" t="s">
        <v>152</v>
      </c>
      <c r="E103" s="23" t="s">
        <v>44</v>
      </c>
      <c r="F103" s="21">
        <v>53162.25</v>
      </c>
      <c r="G103" s="19">
        <v>1880.56</v>
      </c>
      <c r="H103" s="65">
        <v>1525.76</v>
      </c>
      <c r="I103" s="19">
        <v>3774.52</v>
      </c>
      <c r="J103" s="19">
        <v>490.03</v>
      </c>
      <c r="K103" s="19">
        <v>1616.13</v>
      </c>
      <c r="L103" s="19">
        <v>3769.2</v>
      </c>
      <c r="M103" s="19">
        <v>2798.28</v>
      </c>
      <c r="N103" s="11">
        <f t="shared" si="21"/>
        <v>7820.73</v>
      </c>
      <c r="O103" s="133">
        <f t="shared" si="22"/>
        <v>8033.75</v>
      </c>
      <c r="P103" s="36">
        <f t="shared" si="23"/>
        <v>45341.520000000004</v>
      </c>
      <c r="Q103" s="9"/>
      <c r="R103" s="9"/>
      <c r="S103" s="9"/>
      <c r="T103" s="9"/>
    </row>
    <row r="104" spans="1:20" s="5" customFormat="1" ht="16.5" customHeight="1" x14ac:dyDescent="0.2">
      <c r="A104" s="26">
        <v>77</v>
      </c>
      <c r="B104" s="20" t="s">
        <v>178</v>
      </c>
      <c r="C104" s="20" t="s">
        <v>36</v>
      </c>
      <c r="D104" s="20" t="s">
        <v>167</v>
      </c>
      <c r="E104" s="23" t="s">
        <v>44</v>
      </c>
      <c r="F104" s="21">
        <v>50634.66</v>
      </c>
      <c r="G104" s="19">
        <v>1943.57</v>
      </c>
      <c r="H104" s="65">
        <v>1453.21</v>
      </c>
      <c r="I104" s="19">
        <v>3595.06</v>
      </c>
      <c r="J104" s="19">
        <v>490.03</v>
      </c>
      <c r="K104" s="19">
        <v>1539.29</v>
      </c>
      <c r="L104" s="19">
        <v>3590</v>
      </c>
      <c r="M104" s="19">
        <v>0</v>
      </c>
      <c r="N104" s="11">
        <f t="shared" si="21"/>
        <v>4936.07</v>
      </c>
      <c r="O104" s="133">
        <f t="shared" si="22"/>
        <v>7675.09</v>
      </c>
      <c r="P104" s="36">
        <f t="shared" si="23"/>
        <v>45698.590000000004</v>
      </c>
      <c r="Q104" s="9"/>
      <c r="R104" s="9"/>
      <c r="S104" s="9"/>
      <c r="T104" s="9"/>
    </row>
    <row r="105" spans="1:20" s="5" customFormat="1" ht="16.5" customHeight="1" x14ac:dyDescent="0.2">
      <c r="A105" s="26">
        <v>78</v>
      </c>
      <c r="B105" s="20" t="s">
        <v>153</v>
      </c>
      <c r="C105" s="20" t="s">
        <v>36</v>
      </c>
      <c r="D105" s="20" t="s">
        <v>154</v>
      </c>
      <c r="E105" s="23" t="s">
        <v>57</v>
      </c>
      <c r="F105" s="21">
        <v>40000</v>
      </c>
      <c r="G105" s="19">
        <v>442.65</v>
      </c>
      <c r="H105" s="65">
        <v>1148</v>
      </c>
      <c r="I105" s="19">
        <v>2840</v>
      </c>
      <c r="J105" s="19">
        <v>440</v>
      </c>
      <c r="K105" s="19">
        <v>1216</v>
      </c>
      <c r="L105" s="19">
        <v>2836</v>
      </c>
      <c r="M105" s="19">
        <v>0</v>
      </c>
      <c r="N105" s="11">
        <f t="shared" si="21"/>
        <v>2806.65</v>
      </c>
      <c r="O105" s="133">
        <f t="shared" si="22"/>
        <v>6116</v>
      </c>
      <c r="P105" s="36">
        <f t="shared" si="23"/>
        <v>37193.35</v>
      </c>
      <c r="Q105" s="9"/>
      <c r="R105" s="9"/>
      <c r="S105" s="9"/>
      <c r="T105" s="9"/>
    </row>
    <row r="106" spans="1:20" s="5" customFormat="1" ht="16.5" customHeight="1" x14ac:dyDescent="0.2">
      <c r="A106" s="18">
        <v>79</v>
      </c>
      <c r="B106" s="20" t="s">
        <v>185</v>
      </c>
      <c r="C106" s="20" t="s">
        <v>36</v>
      </c>
      <c r="D106" s="20" t="s">
        <v>167</v>
      </c>
      <c r="E106" s="23" t="s">
        <v>44</v>
      </c>
      <c r="F106" s="21">
        <v>41065.61</v>
      </c>
      <c r="G106" s="19">
        <v>593.04999999999995</v>
      </c>
      <c r="H106" s="65">
        <v>1178.58</v>
      </c>
      <c r="I106" s="19">
        <v>2915.66</v>
      </c>
      <c r="J106" s="89">
        <v>451.72</v>
      </c>
      <c r="K106" s="19">
        <v>1248.3900000000001</v>
      </c>
      <c r="L106" s="19">
        <v>2911.55</v>
      </c>
      <c r="M106" s="19">
        <v>0</v>
      </c>
      <c r="N106" s="11">
        <f t="shared" si="21"/>
        <v>3020.02</v>
      </c>
      <c r="O106" s="133">
        <f t="shared" si="22"/>
        <v>6278.93</v>
      </c>
      <c r="P106" s="36">
        <f t="shared" si="23"/>
        <v>38045.590000000004</v>
      </c>
      <c r="Q106" s="9"/>
      <c r="R106" s="9"/>
      <c r="S106" s="9"/>
      <c r="T106" s="9"/>
    </row>
    <row r="107" spans="1:20" s="5" customFormat="1" ht="16.5" customHeight="1" x14ac:dyDescent="0.2">
      <c r="A107" s="26">
        <v>80</v>
      </c>
      <c r="B107" s="20" t="s">
        <v>176</v>
      </c>
      <c r="C107" s="20" t="s">
        <v>36</v>
      </c>
      <c r="D107" s="20" t="s">
        <v>167</v>
      </c>
      <c r="E107" s="23" t="s">
        <v>57</v>
      </c>
      <c r="F107" s="21">
        <v>34235.1</v>
      </c>
      <c r="G107" s="19">
        <v>0</v>
      </c>
      <c r="H107" s="65">
        <v>982.55</v>
      </c>
      <c r="I107" s="19">
        <v>2430.69</v>
      </c>
      <c r="J107" s="19">
        <v>376.59</v>
      </c>
      <c r="K107" s="19">
        <v>1040.75</v>
      </c>
      <c r="L107" s="19">
        <v>2427.27</v>
      </c>
      <c r="M107" s="19">
        <v>932.76</v>
      </c>
      <c r="N107" s="11">
        <f t="shared" si="21"/>
        <v>2956.06</v>
      </c>
      <c r="O107" s="133">
        <f t="shared" si="22"/>
        <v>5234.55</v>
      </c>
      <c r="P107" s="36">
        <f t="shared" si="23"/>
        <v>31279.039999999997</v>
      </c>
      <c r="Q107" s="9"/>
      <c r="R107" s="9"/>
      <c r="S107" s="9"/>
      <c r="T107" s="9"/>
    </row>
    <row r="108" spans="1:20" s="5" customFormat="1" ht="16.5" customHeight="1" x14ac:dyDescent="0.2">
      <c r="A108" s="26">
        <v>81</v>
      </c>
      <c r="B108" s="20" t="s">
        <v>181</v>
      </c>
      <c r="C108" s="20" t="s">
        <v>36</v>
      </c>
      <c r="D108" s="20" t="s">
        <v>182</v>
      </c>
      <c r="E108" s="23" t="s">
        <v>44</v>
      </c>
      <c r="F108" s="21">
        <v>29375.75</v>
      </c>
      <c r="G108" s="19">
        <v>0</v>
      </c>
      <c r="H108" s="65">
        <v>843.08</v>
      </c>
      <c r="I108" s="19">
        <v>2085.6799999999998</v>
      </c>
      <c r="J108" s="19">
        <v>323.13</v>
      </c>
      <c r="K108" s="19">
        <v>893.02</v>
      </c>
      <c r="L108" s="19">
        <v>2082.7399999999998</v>
      </c>
      <c r="M108" s="19">
        <v>0</v>
      </c>
      <c r="N108" s="11">
        <f t="shared" si="21"/>
        <v>1736.1</v>
      </c>
      <c r="O108" s="133">
        <f t="shared" si="22"/>
        <v>4491.5499999999993</v>
      </c>
      <c r="P108" s="36">
        <f t="shared" si="23"/>
        <v>27639.65</v>
      </c>
      <c r="Q108" s="9"/>
      <c r="R108" s="9"/>
      <c r="S108" s="9"/>
      <c r="T108" s="9"/>
    </row>
    <row r="109" spans="1:20" s="5" customFormat="1" ht="16.5" customHeight="1" x14ac:dyDescent="0.2">
      <c r="A109" s="18">
        <v>82</v>
      </c>
      <c r="B109" s="20" t="s">
        <v>179</v>
      </c>
      <c r="C109" s="20" t="s">
        <v>36</v>
      </c>
      <c r="D109" s="20" t="s">
        <v>180</v>
      </c>
      <c r="E109" s="23" t="s">
        <v>44</v>
      </c>
      <c r="F109" s="21">
        <v>27594.44</v>
      </c>
      <c r="G109" s="19">
        <v>0</v>
      </c>
      <c r="H109" s="65">
        <v>791.96</v>
      </c>
      <c r="I109" s="19">
        <v>1959.21</v>
      </c>
      <c r="J109" s="19">
        <v>303.54000000000002</v>
      </c>
      <c r="K109" s="19">
        <v>838.87</v>
      </c>
      <c r="L109" s="19">
        <v>1956.45</v>
      </c>
      <c r="M109" s="19">
        <v>932.76</v>
      </c>
      <c r="N109" s="11">
        <f t="shared" si="21"/>
        <v>2563.59</v>
      </c>
      <c r="O109" s="133">
        <f t="shared" si="22"/>
        <v>4219.2</v>
      </c>
      <c r="P109" s="36">
        <f t="shared" si="23"/>
        <v>25030.85</v>
      </c>
      <c r="Q109" s="9"/>
      <c r="R109" s="9"/>
      <c r="S109" s="9"/>
      <c r="T109" s="9"/>
    </row>
    <row r="110" spans="1:20" s="5" customFormat="1" ht="16.5" customHeight="1" x14ac:dyDescent="0.2">
      <c r="A110" s="26">
        <v>83</v>
      </c>
      <c r="B110" s="20" t="s">
        <v>166</v>
      </c>
      <c r="C110" s="20" t="s">
        <v>36</v>
      </c>
      <c r="D110" s="20" t="s">
        <v>167</v>
      </c>
      <c r="E110" s="23" t="s">
        <v>44</v>
      </c>
      <c r="F110" s="21">
        <v>26000</v>
      </c>
      <c r="G110" s="19">
        <v>0</v>
      </c>
      <c r="H110" s="65">
        <v>746.2</v>
      </c>
      <c r="I110" s="19">
        <v>1846</v>
      </c>
      <c r="J110" s="19">
        <v>286</v>
      </c>
      <c r="K110" s="19">
        <v>790.4</v>
      </c>
      <c r="L110" s="19">
        <v>1843.4</v>
      </c>
      <c r="M110" s="19">
        <v>932.76</v>
      </c>
      <c r="N110" s="11">
        <f t="shared" si="21"/>
        <v>2469.3599999999997</v>
      </c>
      <c r="O110" s="133">
        <f t="shared" si="22"/>
        <v>3975.4</v>
      </c>
      <c r="P110" s="36">
        <f t="shared" si="23"/>
        <v>23530.639999999999</v>
      </c>
      <c r="Q110" s="9"/>
      <c r="R110" s="9"/>
      <c r="S110" s="9"/>
      <c r="T110" s="9"/>
    </row>
    <row r="111" spans="1:20" s="5" customFormat="1" ht="16.5" customHeight="1" x14ac:dyDescent="0.2">
      <c r="A111" s="26">
        <v>84</v>
      </c>
      <c r="B111" s="20" t="s">
        <v>184</v>
      </c>
      <c r="C111" s="20" t="s">
        <v>36</v>
      </c>
      <c r="D111" s="20" t="s">
        <v>161</v>
      </c>
      <c r="E111" s="23" t="s">
        <v>44</v>
      </c>
      <c r="F111" s="21">
        <v>23988.080000000002</v>
      </c>
      <c r="G111" s="19">
        <v>0</v>
      </c>
      <c r="H111" s="65">
        <v>688.46</v>
      </c>
      <c r="I111" s="19">
        <v>1703.15</v>
      </c>
      <c r="J111" s="19">
        <v>263.87</v>
      </c>
      <c r="K111" s="19">
        <v>729.24</v>
      </c>
      <c r="L111" s="19">
        <v>1700.75</v>
      </c>
      <c r="M111" s="19">
        <v>0</v>
      </c>
      <c r="N111" s="11">
        <f t="shared" si="21"/>
        <v>1417.7</v>
      </c>
      <c r="O111" s="133">
        <f t="shared" si="22"/>
        <v>3667.77</v>
      </c>
      <c r="P111" s="36">
        <f t="shared" si="23"/>
        <v>22570.38</v>
      </c>
      <c r="Q111" s="9"/>
      <c r="R111" s="9"/>
      <c r="S111" s="9"/>
      <c r="T111" s="9"/>
    </row>
    <row r="112" spans="1:20" s="5" customFormat="1" ht="16.5" customHeight="1" x14ac:dyDescent="0.2">
      <c r="A112" s="18">
        <v>85</v>
      </c>
      <c r="B112" s="20" t="s">
        <v>186</v>
      </c>
      <c r="C112" s="20" t="s">
        <v>36</v>
      </c>
      <c r="D112" s="20" t="s">
        <v>182</v>
      </c>
      <c r="E112" s="23" t="s">
        <v>44</v>
      </c>
      <c r="F112" s="21">
        <v>23500</v>
      </c>
      <c r="G112" s="19">
        <v>0</v>
      </c>
      <c r="H112" s="65">
        <v>674.45</v>
      </c>
      <c r="I112" s="19">
        <v>1668.5</v>
      </c>
      <c r="J112" s="19">
        <v>258.5</v>
      </c>
      <c r="K112" s="19">
        <v>714.4</v>
      </c>
      <c r="L112" s="19">
        <v>1666.15</v>
      </c>
      <c r="M112" s="19">
        <v>0</v>
      </c>
      <c r="N112" s="11">
        <f t="shared" si="21"/>
        <v>1388.85</v>
      </c>
      <c r="O112" s="133">
        <f t="shared" si="22"/>
        <v>3593.15</v>
      </c>
      <c r="P112" s="36">
        <f t="shared" si="23"/>
        <v>22111.15</v>
      </c>
      <c r="Q112" s="9"/>
      <c r="R112" s="9"/>
      <c r="S112" s="9"/>
      <c r="T112" s="9"/>
    </row>
    <row r="113" spans="1:20" s="5" customFormat="1" ht="16.5" customHeight="1" x14ac:dyDescent="0.2">
      <c r="A113" s="26">
        <v>86</v>
      </c>
      <c r="B113" s="20" t="s">
        <v>191</v>
      </c>
      <c r="C113" s="20" t="s">
        <v>36</v>
      </c>
      <c r="D113" s="20" t="s">
        <v>161</v>
      </c>
      <c r="E113" s="23" t="s">
        <v>44</v>
      </c>
      <c r="F113" s="21">
        <v>22988.080000000002</v>
      </c>
      <c r="G113" s="19">
        <v>0</v>
      </c>
      <c r="H113" s="65">
        <v>659.76</v>
      </c>
      <c r="I113" s="19">
        <v>1632.15</v>
      </c>
      <c r="J113" s="19">
        <v>252.87</v>
      </c>
      <c r="K113" s="19">
        <v>698.84</v>
      </c>
      <c r="L113" s="19">
        <v>1629.85</v>
      </c>
      <c r="M113" s="19">
        <v>0</v>
      </c>
      <c r="N113" s="11">
        <f t="shared" si="21"/>
        <v>1358.6</v>
      </c>
      <c r="O113" s="133">
        <f t="shared" si="22"/>
        <v>3514.87</v>
      </c>
      <c r="P113" s="36">
        <f t="shared" si="23"/>
        <v>21629.480000000003</v>
      </c>
      <c r="Q113" s="9"/>
      <c r="R113" s="9"/>
      <c r="S113" s="9"/>
      <c r="T113" s="9"/>
    </row>
    <row r="114" spans="1:20" s="5" customFormat="1" ht="16.5" customHeight="1" x14ac:dyDescent="0.2">
      <c r="A114" s="26">
        <v>87</v>
      </c>
      <c r="B114" s="20" t="s">
        <v>183</v>
      </c>
      <c r="C114" s="20" t="s">
        <v>36</v>
      </c>
      <c r="D114" s="20" t="s">
        <v>161</v>
      </c>
      <c r="E114" s="23" t="s">
        <v>44</v>
      </c>
      <c r="F114" s="21">
        <v>21000</v>
      </c>
      <c r="G114" s="19">
        <v>0</v>
      </c>
      <c r="H114" s="65">
        <v>602.70000000000005</v>
      </c>
      <c r="I114" s="19">
        <v>1491</v>
      </c>
      <c r="J114" s="19">
        <v>231</v>
      </c>
      <c r="K114" s="19">
        <v>638.4</v>
      </c>
      <c r="L114" s="19">
        <v>1488.9</v>
      </c>
      <c r="M114" s="19">
        <v>0</v>
      </c>
      <c r="N114" s="11">
        <f t="shared" si="21"/>
        <v>1241.0999999999999</v>
      </c>
      <c r="O114" s="133">
        <f t="shared" si="22"/>
        <v>3210.9</v>
      </c>
      <c r="P114" s="36">
        <f t="shared" si="23"/>
        <v>19758.900000000001</v>
      </c>
      <c r="Q114" s="9"/>
      <c r="R114" s="9"/>
      <c r="S114" s="9"/>
      <c r="T114" s="9"/>
    </row>
    <row r="115" spans="1:20" s="5" customFormat="1" ht="16.5" customHeight="1" x14ac:dyDescent="0.2">
      <c r="A115" s="18">
        <v>88</v>
      </c>
      <c r="B115" s="20" t="s">
        <v>160</v>
      </c>
      <c r="C115" s="20" t="s">
        <v>36</v>
      </c>
      <c r="D115" s="20" t="s">
        <v>161</v>
      </c>
      <c r="E115" s="23" t="s">
        <v>44</v>
      </c>
      <c r="F115" s="21">
        <v>18000</v>
      </c>
      <c r="G115" s="19">
        <v>0</v>
      </c>
      <c r="H115" s="65">
        <v>516.6</v>
      </c>
      <c r="I115" s="19">
        <v>1278</v>
      </c>
      <c r="J115" s="19">
        <v>198</v>
      </c>
      <c r="K115" s="19">
        <v>547.20000000000005</v>
      </c>
      <c r="L115" s="19">
        <v>1276.2</v>
      </c>
      <c r="M115" s="19">
        <v>0</v>
      </c>
      <c r="N115" s="11">
        <f t="shared" si="21"/>
        <v>1063.8000000000002</v>
      </c>
      <c r="O115" s="133">
        <f t="shared" si="22"/>
        <v>2752.2</v>
      </c>
      <c r="P115" s="36">
        <f t="shared" si="23"/>
        <v>16936.2</v>
      </c>
      <c r="Q115" s="9"/>
      <c r="R115" s="9"/>
      <c r="S115" s="9"/>
      <c r="T115" s="9"/>
    </row>
    <row r="116" spans="1:20" s="5" customFormat="1" ht="16.5" customHeight="1" x14ac:dyDescent="0.2">
      <c r="A116" s="26">
        <v>89</v>
      </c>
      <c r="B116" s="20" t="s">
        <v>162</v>
      </c>
      <c r="C116" s="20" t="s">
        <v>36</v>
      </c>
      <c r="D116" s="20" t="s">
        <v>161</v>
      </c>
      <c r="E116" s="23" t="s">
        <v>44</v>
      </c>
      <c r="F116" s="21">
        <v>18000</v>
      </c>
      <c r="G116" s="19">
        <v>0</v>
      </c>
      <c r="H116" s="65">
        <v>516.6</v>
      </c>
      <c r="I116" s="19">
        <v>1278</v>
      </c>
      <c r="J116" s="19">
        <v>198</v>
      </c>
      <c r="K116" s="19">
        <v>547.20000000000005</v>
      </c>
      <c r="L116" s="19">
        <v>1276.2</v>
      </c>
      <c r="M116" s="19">
        <v>0</v>
      </c>
      <c r="N116" s="11">
        <f t="shared" si="21"/>
        <v>1063.8000000000002</v>
      </c>
      <c r="O116" s="133">
        <f t="shared" si="22"/>
        <v>2752.2</v>
      </c>
      <c r="P116" s="36">
        <f t="shared" si="23"/>
        <v>16936.2</v>
      </c>
      <c r="Q116" s="9"/>
      <c r="R116" s="9"/>
      <c r="S116" s="9"/>
      <c r="T116" s="9"/>
    </row>
    <row r="117" spans="1:20" s="5" customFormat="1" ht="16.5" customHeight="1" x14ac:dyDescent="0.2">
      <c r="A117" s="26">
        <v>90</v>
      </c>
      <c r="B117" s="20" t="s">
        <v>163</v>
      </c>
      <c r="C117" s="20" t="s">
        <v>36</v>
      </c>
      <c r="D117" s="20" t="s">
        <v>164</v>
      </c>
      <c r="E117" s="23" t="s">
        <v>44</v>
      </c>
      <c r="F117" s="21">
        <v>18000</v>
      </c>
      <c r="G117" s="19">
        <v>0</v>
      </c>
      <c r="H117" s="65">
        <v>516.6</v>
      </c>
      <c r="I117" s="19">
        <v>1278</v>
      </c>
      <c r="J117" s="19">
        <v>198</v>
      </c>
      <c r="K117" s="19">
        <v>547.20000000000005</v>
      </c>
      <c r="L117" s="19">
        <v>1276.2</v>
      </c>
      <c r="M117" s="19">
        <v>932.76</v>
      </c>
      <c r="N117" s="11">
        <f t="shared" si="21"/>
        <v>1996.5600000000002</v>
      </c>
      <c r="O117" s="133">
        <f t="shared" si="22"/>
        <v>2752.2</v>
      </c>
      <c r="P117" s="36">
        <f t="shared" si="23"/>
        <v>16003.44</v>
      </c>
      <c r="Q117" s="9"/>
      <c r="R117" s="9"/>
      <c r="S117" s="9"/>
      <c r="T117" s="9"/>
    </row>
    <row r="118" spans="1:20" s="5" customFormat="1" ht="16.5" customHeight="1" x14ac:dyDescent="0.2">
      <c r="A118" s="18">
        <v>91</v>
      </c>
      <c r="B118" s="20" t="s">
        <v>165</v>
      </c>
      <c r="C118" s="20" t="s">
        <v>36</v>
      </c>
      <c r="D118" s="20" t="s">
        <v>164</v>
      </c>
      <c r="E118" s="23" t="s">
        <v>44</v>
      </c>
      <c r="F118" s="21">
        <v>18000</v>
      </c>
      <c r="G118" s="19">
        <v>0</v>
      </c>
      <c r="H118" s="65">
        <v>516.6</v>
      </c>
      <c r="I118" s="19">
        <v>1278</v>
      </c>
      <c r="J118" s="19">
        <v>198</v>
      </c>
      <c r="K118" s="19">
        <v>547.20000000000005</v>
      </c>
      <c r="L118" s="19">
        <v>1276.2</v>
      </c>
      <c r="M118" s="19">
        <v>0</v>
      </c>
      <c r="N118" s="11">
        <f t="shared" si="21"/>
        <v>1063.8000000000002</v>
      </c>
      <c r="O118" s="133">
        <f t="shared" si="22"/>
        <v>2752.2</v>
      </c>
      <c r="P118" s="36">
        <f t="shared" si="23"/>
        <v>16936.2</v>
      </c>
      <c r="Q118" s="9"/>
      <c r="R118" s="9"/>
      <c r="S118" s="9"/>
      <c r="T118" s="9"/>
    </row>
    <row r="119" spans="1:20" s="5" customFormat="1" ht="16.5" customHeight="1" x14ac:dyDescent="0.2">
      <c r="A119" s="26">
        <v>92</v>
      </c>
      <c r="B119" s="20" t="s">
        <v>168</v>
      </c>
      <c r="C119" s="20" t="s">
        <v>36</v>
      </c>
      <c r="D119" s="20" t="s">
        <v>161</v>
      </c>
      <c r="E119" s="23" t="s">
        <v>44</v>
      </c>
      <c r="F119" s="21">
        <v>18000</v>
      </c>
      <c r="G119" s="19">
        <v>0</v>
      </c>
      <c r="H119" s="65">
        <v>516.6</v>
      </c>
      <c r="I119" s="19">
        <v>1278</v>
      </c>
      <c r="J119" s="19">
        <v>198</v>
      </c>
      <c r="K119" s="19">
        <v>547.20000000000005</v>
      </c>
      <c r="L119" s="19">
        <v>1276.2</v>
      </c>
      <c r="M119" s="19">
        <v>0</v>
      </c>
      <c r="N119" s="11">
        <f t="shared" si="21"/>
        <v>1063.8000000000002</v>
      </c>
      <c r="O119" s="133">
        <f t="shared" si="22"/>
        <v>2752.2</v>
      </c>
      <c r="P119" s="36">
        <f t="shared" si="23"/>
        <v>16936.2</v>
      </c>
      <c r="Q119" s="9"/>
      <c r="R119" s="9"/>
      <c r="S119" s="9"/>
      <c r="T119" s="9"/>
    </row>
    <row r="120" spans="1:20" s="5" customFormat="1" ht="16.5" customHeight="1" x14ac:dyDescent="0.2">
      <c r="A120" s="26">
        <v>93</v>
      </c>
      <c r="B120" s="20" t="s">
        <v>169</v>
      </c>
      <c r="C120" s="20" t="s">
        <v>36</v>
      </c>
      <c r="D120" s="20" t="s">
        <v>161</v>
      </c>
      <c r="E120" s="23" t="s">
        <v>44</v>
      </c>
      <c r="F120" s="21">
        <v>18000</v>
      </c>
      <c r="G120" s="19">
        <v>0</v>
      </c>
      <c r="H120" s="65">
        <v>516.6</v>
      </c>
      <c r="I120" s="19">
        <v>1278</v>
      </c>
      <c r="J120" s="19">
        <v>198</v>
      </c>
      <c r="K120" s="19">
        <v>547.20000000000005</v>
      </c>
      <c r="L120" s="19">
        <v>1276.2</v>
      </c>
      <c r="M120" s="19">
        <v>932.76</v>
      </c>
      <c r="N120" s="11">
        <f t="shared" si="21"/>
        <v>1996.5600000000002</v>
      </c>
      <c r="O120" s="133">
        <f t="shared" si="22"/>
        <v>2752.2</v>
      </c>
      <c r="P120" s="36">
        <f t="shared" si="23"/>
        <v>16003.44</v>
      </c>
      <c r="Q120" s="9"/>
      <c r="R120" s="9"/>
      <c r="S120" s="9"/>
      <c r="T120" s="9"/>
    </row>
    <row r="121" spans="1:20" s="5" customFormat="1" ht="16.5" customHeight="1" x14ac:dyDescent="0.2">
      <c r="A121" s="18">
        <v>94</v>
      </c>
      <c r="B121" s="20" t="s">
        <v>172</v>
      </c>
      <c r="C121" s="20" t="s">
        <v>36</v>
      </c>
      <c r="D121" s="20" t="s">
        <v>164</v>
      </c>
      <c r="E121" s="23" t="s">
        <v>44</v>
      </c>
      <c r="F121" s="21">
        <v>18000</v>
      </c>
      <c r="G121" s="19">
        <v>0</v>
      </c>
      <c r="H121" s="65">
        <v>516.6</v>
      </c>
      <c r="I121" s="19">
        <v>1278</v>
      </c>
      <c r="J121" s="19">
        <v>198</v>
      </c>
      <c r="K121" s="19">
        <v>547.20000000000005</v>
      </c>
      <c r="L121" s="19">
        <v>1276.2</v>
      </c>
      <c r="M121" s="19">
        <v>0</v>
      </c>
      <c r="N121" s="11">
        <f t="shared" si="21"/>
        <v>1063.8000000000002</v>
      </c>
      <c r="O121" s="133">
        <f t="shared" si="22"/>
        <v>2752.2</v>
      </c>
      <c r="P121" s="36">
        <f t="shared" si="23"/>
        <v>16936.2</v>
      </c>
      <c r="Q121" s="9"/>
      <c r="R121" s="9"/>
      <c r="S121" s="9"/>
      <c r="T121" s="9"/>
    </row>
    <row r="122" spans="1:20" s="5" customFormat="1" ht="16.5" customHeight="1" x14ac:dyDescent="0.2">
      <c r="A122" s="26">
        <v>95</v>
      </c>
      <c r="B122" s="20" t="s">
        <v>177</v>
      </c>
      <c r="C122" s="20" t="s">
        <v>36</v>
      </c>
      <c r="D122" s="20" t="s">
        <v>161</v>
      </c>
      <c r="E122" s="23" t="s">
        <v>44</v>
      </c>
      <c r="F122" s="21">
        <v>18000</v>
      </c>
      <c r="G122" s="19">
        <v>0</v>
      </c>
      <c r="H122" s="65">
        <v>516.6</v>
      </c>
      <c r="I122" s="19">
        <v>1278</v>
      </c>
      <c r="J122" s="19">
        <v>198</v>
      </c>
      <c r="K122" s="19">
        <v>547.20000000000005</v>
      </c>
      <c r="L122" s="19">
        <v>1276.2</v>
      </c>
      <c r="M122" s="19">
        <v>0</v>
      </c>
      <c r="N122" s="11">
        <f t="shared" si="21"/>
        <v>1063.8000000000002</v>
      </c>
      <c r="O122" s="133">
        <f t="shared" si="22"/>
        <v>2752.2</v>
      </c>
      <c r="P122" s="36">
        <f t="shared" si="23"/>
        <v>16936.2</v>
      </c>
      <c r="Q122" s="9"/>
      <c r="R122" s="9"/>
      <c r="S122" s="9"/>
      <c r="T122" s="9"/>
    </row>
    <row r="123" spans="1:20" s="5" customFormat="1" ht="16.5" customHeight="1" x14ac:dyDescent="0.2">
      <c r="A123" s="26">
        <v>96</v>
      </c>
      <c r="B123" s="20" t="s">
        <v>187</v>
      </c>
      <c r="C123" s="20" t="s">
        <v>36</v>
      </c>
      <c r="D123" s="20" t="s">
        <v>188</v>
      </c>
      <c r="E123" s="23" t="s">
        <v>44</v>
      </c>
      <c r="F123" s="21">
        <v>18000</v>
      </c>
      <c r="G123" s="19">
        <v>0</v>
      </c>
      <c r="H123" s="65">
        <v>516.6</v>
      </c>
      <c r="I123" s="19">
        <v>1278</v>
      </c>
      <c r="J123" s="19">
        <v>198</v>
      </c>
      <c r="K123" s="19">
        <v>547.20000000000005</v>
      </c>
      <c r="L123" s="19">
        <v>1276.2</v>
      </c>
      <c r="M123" s="19">
        <v>0</v>
      </c>
      <c r="N123" s="11">
        <f t="shared" si="21"/>
        <v>1063.8000000000002</v>
      </c>
      <c r="O123" s="133">
        <f t="shared" si="22"/>
        <v>2752.2</v>
      </c>
      <c r="P123" s="36">
        <f t="shared" si="23"/>
        <v>16936.2</v>
      </c>
      <c r="Q123" s="9"/>
      <c r="R123" s="9"/>
      <c r="S123" s="9"/>
      <c r="T123" s="9"/>
    </row>
    <row r="124" spans="1:20" s="5" customFormat="1" ht="16.5" customHeight="1" x14ac:dyDescent="0.2">
      <c r="A124" s="18">
        <v>97</v>
      </c>
      <c r="B124" s="20" t="s">
        <v>189</v>
      </c>
      <c r="C124" s="20" t="s">
        <v>36</v>
      </c>
      <c r="D124" s="20" t="s">
        <v>161</v>
      </c>
      <c r="E124" s="23" t="s">
        <v>44</v>
      </c>
      <c r="F124" s="21">
        <v>18000</v>
      </c>
      <c r="G124" s="19">
        <v>0</v>
      </c>
      <c r="H124" s="65">
        <v>516.6</v>
      </c>
      <c r="I124" s="19">
        <v>1278</v>
      </c>
      <c r="J124" s="19">
        <v>198</v>
      </c>
      <c r="K124" s="19">
        <v>547.20000000000005</v>
      </c>
      <c r="L124" s="19">
        <v>1276.2</v>
      </c>
      <c r="M124" s="19">
        <v>0</v>
      </c>
      <c r="N124" s="11">
        <f t="shared" si="21"/>
        <v>1063.8000000000002</v>
      </c>
      <c r="O124" s="133">
        <f t="shared" si="22"/>
        <v>2752.2</v>
      </c>
      <c r="P124" s="36">
        <f t="shared" si="23"/>
        <v>16936.2</v>
      </c>
      <c r="Q124" s="9"/>
      <c r="R124" s="9"/>
      <c r="S124" s="9"/>
      <c r="T124" s="9"/>
    </row>
    <row r="125" spans="1:20" s="5" customFormat="1" ht="16.5" customHeight="1" x14ac:dyDescent="0.2">
      <c r="A125" s="26">
        <v>98</v>
      </c>
      <c r="B125" s="20" t="s">
        <v>190</v>
      </c>
      <c r="C125" s="20" t="s">
        <v>36</v>
      </c>
      <c r="D125" s="20" t="s">
        <v>164</v>
      </c>
      <c r="E125" s="23" t="s">
        <v>44</v>
      </c>
      <c r="F125" s="21">
        <v>18000</v>
      </c>
      <c r="G125" s="19">
        <v>0</v>
      </c>
      <c r="H125" s="65">
        <v>516.6</v>
      </c>
      <c r="I125" s="19">
        <v>1278</v>
      </c>
      <c r="J125" s="19">
        <v>198</v>
      </c>
      <c r="K125" s="19">
        <v>547.20000000000005</v>
      </c>
      <c r="L125" s="19">
        <v>1276.2</v>
      </c>
      <c r="M125" s="19">
        <v>0</v>
      </c>
      <c r="N125" s="11">
        <f t="shared" si="21"/>
        <v>1063.8000000000002</v>
      </c>
      <c r="O125" s="133">
        <f t="shared" si="22"/>
        <v>2752.2</v>
      </c>
      <c r="P125" s="36">
        <f t="shared" si="23"/>
        <v>16936.2</v>
      </c>
      <c r="Q125" s="9"/>
      <c r="R125" s="9"/>
      <c r="S125" s="9"/>
      <c r="T125" s="9"/>
    </row>
    <row r="126" spans="1:20" s="5" customFormat="1" ht="16.5" customHeight="1" x14ac:dyDescent="0.2">
      <c r="A126" s="26">
        <v>99</v>
      </c>
      <c r="B126" s="20" t="s">
        <v>192</v>
      </c>
      <c r="C126" s="20" t="s">
        <v>36</v>
      </c>
      <c r="D126" s="56" t="s">
        <v>164</v>
      </c>
      <c r="E126" s="23" t="s">
        <v>44</v>
      </c>
      <c r="F126" s="21">
        <v>18000</v>
      </c>
      <c r="G126" s="19">
        <v>0</v>
      </c>
      <c r="H126" s="65">
        <v>516.6</v>
      </c>
      <c r="I126" s="19">
        <v>1278</v>
      </c>
      <c r="J126" s="19">
        <v>198</v>
      </c>
      <c r="K126" s="19">
        <v>547.20000000000005</v>
      </c>
      <c r="L126" s="19">
        <v>1276.2</v>
      </c>
      <c r="M126" s="19">
        <v>932.76</v>
      </c>
      <c r="N126" s="11">
        <f t="shared" si="21"/>
        <v>1996.5600000000002</v>
      </c>
      <c r="O126" s="133">
        <f t="shared" si="22"/>
        <v>2752.2</v>
      </c>
      <c r="P126" s="36">
        <f t="shared" si="23"/>
        <v>16003.44</v>
      </c>
      <c r="Q126" s="9"/>
      <c r="R126" s="9"/>
      <c r="S126" s="9"/>
      <c r="T126" s="9"/>
    </row>
    <row r="127" spans="1:20" s="5" customFormat="1" ht="16.5" customHeight="1" x14ac:dyDescent="0.2">
      <c r="A127" s="18">
        <v>100</v>
      </c>
      <c r="B127" s="76" t="s">
        <v>339</v>
      </c>
      <c r="C127" s="76" t="s">
        <v>36</v>
      </c>
      <c r="D127" s="80" t="s">
        <v>334</v>
      </c>
      <c r="E127" s="23" t="s">
        <v>44</v>
      </c>
      <c r="F127" s="77">
        <v>18000</v>
      </c>
      <c r="G127" s="19">
        <v>0</v>
      </c>
      <c r="H127" s="65">
        <v>516.6</v>
      </c>
      <c r="I127" s="19">
        <v>1278</v>
      </c>
      <c r="J127" s="19">
        <v>198</v>
      </c>
      <c r="K127" s="19">
        <v>547.20000000000005</v>
      </c>
      <c r="L127" s="19">
        <v>1276.2</v>
      </c>
      <c r="M127" s="19">
        <v>0</v>
      </c>
      <c r="N127" s="11">
        <f t="shared" si="21"/>
        <v>1063.8000000000002</v>
      </c>
      <c r="O127" s="133">
        <f t="shared" si="22"/>
        <v>2752.2</v>
      </c>
      <c r="P127" s="36">
        <f t="shared" si="23"/>
        <v>16936.2</v>
      </c>
      <c r="Q127" s="9"/>
      <c r="R127" s="9"/>
      <c r="S127" s="9"/>
      <c r="T127" s="9"/>
    </row>
    <row r="128" spans="1:20" s="5" customFormat="1" ht="16.5" customHeight="1" x14ac:dyDescent="0.2">
      <c r="A128" s="26">
        <v>101</v>
      </c>
      <c r="B128" s="76" t="s">
        <v>338</v>
      </c>
      <c r="C128" s="76" t="s">
        <v>36</v>
      </c>
      <c r="D128" s="80" t="s">
        <v>334</v>
      </c>
      <c r="E128" s="23" t="s">
        <v>44</v>
      </c>
      <c r="F128" s="77">
        <v>18000</v>
      </c>
      <c r="G128" s="19">
        <v>0</v>
      </c>
      <c r="H128" s="65">
        <v>516.6</v>
      </c>
      <c r="I128" s="19">
        <v>1278</v>
      </c>
      <c r="J128" s="19">
        <v>198</v>
      </c>
      <c r="K128" s="19">
        <v>547.20000000000005</v>
      </c>
      <c r="L128" s="19">
        <v>1276.2</v>
      </c>
      <c r="M128" s="19">
        <v>0</v>
      </c>
      <c r="N128" s="11">
        <f t="shared" si="21"/>
        <v>1063.8000000000002</v>
      </c>
      <c r="O128" s="133">
        <f t="shared" si="22"/>
        <v>2752.2</v>
      </c>
      <c r="P128" s="36">
        <f t="shared" si="23"/>
        <v>16936.2</v>
      </c>
      <c r="Q128" s="9"/>
      <c r="R128" s="9"/>
      <c r="S128" s="9"/>
      <c r="T128" s="9"/>
    </row>
    <row r="129" spans="1:21" s="5" customFormat="1" ht="16.5" customHeight="1" x14ac:dyDescent="0.2">
      <c r="A129" s="26">
        <v>102</v>
      </c>
      <c r="B129" s="81" t="s">
        <v>337</v>
      </c>
      <c r="C129" s="76" t="s">
        <v>36</v>
      </c>
      <c r="D129" s="82" t="s">
        <v>334</v>
      </c>
      <c r="E129" s="23" t="s">
        <v>44</v>
      </c>
      <c r="F129" s="77">
        <v>18000</v>
      </c>
      <c r="G129" s="19">
        <v>0</v>
      </c>
      <c r="H129" s="65">
        <v>516.6</v>
      </c>
      <c r="I129" s="19">
        <v>1278</v>
      </c>
      <c r="J129" s="19">
        <v>198</v>
      </c>
      <c r="K129" s="19">
        <v>547.20000000000005</v>
      </c>
      <c r="L129" s="19">
        <v>1276.2</v>
      </c>
      <c r="M129" s="19">
        <v>0</v>
      </c>
      <c r="N129" s="11">
        <f t="shared" si="21"/>
        <v>1063.8000000000002</v>
      </c>
      <c r="O129" s="133">
        <f t="shared" si="22"/>
        <v>2752.2</v>
      </c>
      <c r="P129" s="36">
        <f t="shared" si="23"/>
        <v>16936.2</v>
      </c>
      <c r="Q129" s="9"/>
      <c r="R129" s="9"/>
      <c r="S129" s="9"/>
      <c r="T129" s="9"/>
    </row>
    <row r="130" spans="1:21" s="5" customFormat="1" ht="16.5" customHeight="1" x14ac:dyDescent="0.2">
      <c r="A130" s="18">
        <v>103</v>
      </c>
      <c r="B130" s="76" t="s">
        <v>336</v>
      </c>
      <c r="C130" s="76" t="s">
        <v>36</v>
      </c>
      <c r="D130" s="80" t="s">
        <v>334</v>
      </c>
      <c r="E130" s="23" t="s">
        <v>44</v>
      </c>
      <c r="F130" s="77">
        <v>18000</v>
      </c>
      <c r="G130" s="19">
        <v>0</v>
      </c>
      <c r="H130" s="65">
        <v>516.6</v>
      </c>
      <c r="I130" s="19">
        <v>1278</v>
      </c>
      <c r="J130" s="19">
        <v>198</v>
      </c>
      <c r="K130" s="19">
        <v>547.20000000000005</v>
      </c>
      <c r="L130" s="19">
        <v>1276.2</v>
      </c>
      <c r="M130" s="19">
        <v>0</v>
      </c>
      <c r="N130" s="11">
        <f t="shared" si="21"/>
        <v>1063.8000000000002</v>
      </c>
      <c r="O130" s="133">
        <f t="shared" si="22"/>
        <v>2752.2</v>
      </c>
      <c r="P130" s="36">
        <f t="shared" si="23"/>
        <v>16936.2</v>
      </c>
      <c r="Q130" s="9"/>
      <c r="R130" s="9"/>
      <c r="S130" s="9"/>
      <c r="T130" s="9"/>
    </row>
    <row r="131" spans="1:21" s="5" customFormat="1" ht="16.5" customHeight="1" x14ac:dyDescent="0.2">
      <c r="A131" s="26">
        <v>104</v>
      </c>
      <c r="B131" s="83" t="s">
        <v>335</v>
      </c>
      <c r="C131" s="83" t="s">
        <v>36</v>
      </c>
      <c r="D131" s="84" t="s">
        <v>334</v>
      </c>
      <c r="E131" s="23" t="s">
        <v>44</v>
      </c>
      <c r="F131" s="85">
        <v>18000</v>
      </c>
      <c r="G131" s="19">
        <v>0</v>
      </c>
      <c r="H131" s="65">
        <v>516.6</v>
      </c>
      <c r="I131" s="19">
        <v>1278</v>
      </c>
      <c r="J131" s="19">
        <v>198</v>
      </c>
      <c r="K131" s="19">
        <v>547.20000000000005</v>
      </c>
      <c r="L131" s="19">
        <v>1276.2</v>
      </c>
      <c r="M131" s="19">
        <v>0</v>
      </c>
      <c r="N131" s="11">
        <f t="shared" si="21"/>
        <v>1063.8000000000002</v>
      </c>
      <c r="O131" s="133">
        <f t="shared" si="22"/>
        <v>2752.2</v>
      </c>
      <c r="P131" s="36">
        <f t="shared" si="23"/>
        <v>16936.2</v>
      </c>
      <c r="Q131" s="9"/>
      <c r="R131" s="9"/>
      <c r="S131" s="9"/>
      <c r="T131" s="9"/>
    </row>
    <row r="132" spans="1:21" s="5" customFormat="1" ht="16.5" customHeight="1" x14ac:dyDescent="0.2">
      <c r="A132" s="26">
        <v>105</v>
      </c>
      <c r="B132" s="20" t="s">
        <v>175</v>
      </c>
      <c r="C132" s="20" t="s">
        <v>36</v>
      </c>
      <c r="D132" s="20" t="s">
        <v>171</v>
      </c>
      <c r="E132" s="23" t="s">
        <v>44</v>
      </c>
      <c r="F132" s="21">
        <v>15000</v>
      </c>
      <c r="G132" s="19">
        <v>0</v>
      </c>
      <c r="H132" s="65">
        <v>430.5</v>
      </c>
      <c r="I132" s="19">
        <v>1065</v>
      </c>
      <c r="J132" s="19">
        <v>165</v>
      </c>
      <c r="K132" s="19">
        <v>456</v>
      </c>
      <c r="L132" s="19">
        <v>1063.5</v>
      </c>
      <c r="M132" s="19">
        <v>1865.52</v>
      </c>
      <c r="N132" s="11">
        <f t="shared" si="21"/>
        <v>2752.02</v>
      </c>
      <c r="O132" s="133">
        <f t="shared" si="22"/>
        <v>2293.5</v>
      </c>
      <c r="P132" s="36">
        <f t="shared" si="23"/>
        <v>12247.98</v>
      </c>
      <c r="Q132" s="9"/>
      <c r="R132" s="9"/>
      <c r="S132" s="9"/>
      <c r="T132" s="9"/>
    </row>
    <row r="133" spans="1:21" s="5" customFormat="1" ht="16.5" customHeight="1" x14ac:dyDescent="0.2">
      <c r="A133" s="18">
        <v>106</v>
      </c>
      <c r="B133" s="20" t="s">
        <v>170</v>
      </c>
      <c r="C133" s="20" t="s">
        <v>36</v>
      </c>
      <c r="D133" s="20" t="s">
        <v>171</v>
      </c>
      <c r="E133" s="23" t="s">
        <v>44</v>
      </c>
      <c r="F133" s="21">
        <v>15000</v>
      </c>
      <c r="G133" s="19">
        <v>0</v>
      </c>
      <c r="H133" s="65">
        <v>430.5</v>
      </c>
      <c r="I133" s="19">
        <v>1065</v>
      </c>
      <c r="J133" s="19">
        <v>165</v>
      </c>
      <c r="K133" s="19">
        <v>456</v>
      </c>
      <c r="L133" s="19">
        <v>1063.5</v>
      </c>
      <c r="M133" s="19">
        <v>0</v>
      </c>
      <c r="N133" s="11">
        <f t="shared" si="21"/>
        <v>886.5</v>
      </c>
      <c r="O133" s="133">
        <f t="shared" si="22"/>
        <v>2293.5</v>
      </c>
      <c r="P133" s="36">
        <f t="shared" si="23"/>
        <v>14113.5</v>
      </c>
      <c r="Q133" s="9"/>
      <c r="R133" s="9"/>
      <c r="S133" s="9"/>
      <c r="T133" s="9"/>
    </row>
    <row r="134" spans="1:21" s="5" customFormat="1" ht="16.5" customHeight="1" thickBot="1" x14ac:dyDescent="0.25">
      <c r="A134" s="118" t="s">
        <v>324</v>
      </c>
      <c r="B134" s="119"/>
      <c r="C134" s="119"/>
      <c r="D134" s="119"/>
      <c r="E134" s="39"/>
      <c r="F134" s="50">
        <f t="shared" ref="F134:M134" si="24">SUM(F99:F133)</f>
        <v>1035152.8499999999</v>
      </c>
      <c r="G134" s="50">
        <f t="shared" si="24"/>
        <v>31001.14</v>
      </c>
      <c r="H134" s="67">
        <f t="shared" si="24"/>
        <v>29708.889999999974</v>
      </c>
      <c r="I134" s="50">
        <f t="shared" si="24"/>
        <v>73495.850000000006</v>
      </c>
      <c r="J134" s="50">
        <f t="shared" si="24"/>
        <v>9823.4</v>
      </c>
      <c r="K134" s="50">
        <f t="shared" si="24"/>
        <v>31468.640000000018</v>
      </c>
      <c r="L134" s="50">
        <f t="shared" si="24"/>
        <v>73392.329999999958</v>
      </c>
      <c r="M134" s="50">
        <f t="shared" si="24"/>
        <v>15856.920000000002</v>
      </c>
      <c r="N134" s="51">
        <f>SUM(N99:N133)</f>
        <v>108035.59000000005</v>
      </c>
      <c r="O134" s="136">
        <f>SUM(O99:O133)</f>
        <v>156711.58000000005</v>
      </c>
      <c r="P134" s="139">
        <f>SUM(P99:P133)</f>
        <v>927117.25999999919</v>
      </c>
      <c r="Q134" s="9"/>
      <c r="R134" s="9"/>
      <c r="S134" s="9"/>
      <c r="T134" s="9"/>
      <c r="U134" s="129"/>
    </row>
    <row r="135" spans="1:21" s="5" customFormat="1" ht="21" customHeight="1" thickBot="1" x14ac:dyDescent="0.25">
      <c r="A135" s="93" t="s">
        <v>40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9"/>
      <c r="R135" s="9"/>
      <c r="S135" s="9"/>
      <c r="T135" s="9"/>
    </row>
    <row r="136" spans="1:21" s="5" customFormat="1" ht="16.5" customHeight="1" x14ac:dyDescent="0.2">
      <c r="A136" s="26">
        <v>107</v>
      </c>
      <c r="B136" s="31" t="s">
        <v>283</v>
      </c>
      <c r="C136" s="31" t="s">
        <v>40</v>
      </c>
      <c r="D136" s="31" t="s">
        <v>284</v>
      </c>
      <c r="E136" s="32" t="s">
        <v>44</v>
      </c>
      <c r="F136" s="33">
        <v>100060</v>
      </c>
      <c r="G136" s="34">
        <v>11886.29</v>
      </c>
      <c r="H136" s="64">
        <v>2871.72</v>
      </c>
      <c r="I136" s="34">
        <v>7104.26</v>
      </c>
      <c r="J136" s="34">
        <v>490.03</v>
      </c>
      <c r="K136" s="34">
        <v>3041.82</v>
      </c>
      <c r="L136" s="34">
        <v>7094.25</v>
      </c>
      <c r="M136" s="34">
        <v>932.76</v>
      </c>
      <c r="N136" s="11">
        <f t="shared" ref="N136:N168" si="25">G136+H136+K136+M136</f>
        <v>18732.59</v>
      </c>
      <c r="O136" s="133">
        <f t="shared" ref="O136:O168" si="26">I136+J136+L136</f>
        <v>14688.54</v>
      </c>
      <c r="P136" s="137">
        <f t="shared" ref="P136:P168" si="27">F136-N136</f>
        <v>81327.41</v>
      </c>
      <c r="Q136" s="9"/>
      <c r="R136" s="9"/>
      <c r="S136" s="9"/>
      <c r="T136" s="9"/>
    </row>
    <row r="137" spans="1:21" s="5" customFormat="1" ht="16.5" customHeight="1" x14ac:dyDescent="0.2">
      <c r="A137" s="18">
        <v>108</v>
      </c>
      <c r="B137" s="20" t="s">
        <v>285</v>
      </c>
      <c r="C137" s="20" t="s">
        <v>40</v>
      </c>
      <c r="D137" s="20" t="s">
        <v>286</v>
      </c>
      <c r="E137" s="23" t="s">
        <v>44</v>
      </c>
      <c r="F137" s="21">
        <v>90648.13</v>
      </c>
      <c r="G137" s="19">
        <v>9672.39</v>
      </c>
      <c r="H137" s="65">
        <v>2601.6</v>
      </c>
      <c r="I137" s="19">
        <v>6436.02</v>
      </c>
      <c r="J137" s="19">
        <v>490.03</v>
      </c>
      <c r="K137" s="19">
        <v>2755.7</v>
      </c>
      <c r="L137" s="19">
        <v>6426.95</v>
      </c>
      <c r="M137" s="19">
        <v>932.76</v>
      </c>
      <c r="N137" s="11">
        <f t="shared" si="25"/>
        <v>15962.449999999999</v>
      </c>
      <c r="O137" s="133">
        <f t="shared" si="26"/>
        <v>13353</v>
      </c>
      <c r="P137" s="36">
        <f t="shared" si="27"/>
        <v>74685.680000000008</v>
      </c>
      <c r="Q137" s="9"/>
      <c r="R137" s="9"/>
      <c r="S137" s="9"/>
      <c r="T137" s="9"/>
    </row>
    <row r="138" spans="1:21" s="5" customFormat="1" ht="16.5" customHeight="1" x14ac:dyDescent="0.2">
      <c r="A138" s="18">
        <v>109</v>
      </c>
      <c r="B138" s="20" t="s">
        <v>287</v>
      </c>
      <c r="C138" s="20" t="s">
        <v>40</v>
      </c>
      <c r="D138" s="20" t="s">
        <v>288</v>
      </c>
      <c r="E138" s="23" t="s">
        <v>44</v>
      </c>
      <c r="F138" s="21">
        <v>90648.13</v>
      </c>
      <c r="G138" s="19">
        <v>9672.39</v>
      </c>
      <c r="H138" s="65">
        <v>2601.6</v>
      </c>
      <c r="I138" s="19">
        <v>6436.02</v>
      </c>
      <c r="J138" s="19">
        <v>490.03</v>
      </c>
      <c r="K138" s="19">
        <v>2755.7</v>
      </c>
      <c r="L138" s="19">
        <v>6426.95</v>
      </c>
      <c r="M138" s="19">
        <v>932.76</v>
      </c>
      <c r="N138" s="11">
        <f t="shared" si="25"/>
        <v>15962.449999999999</v>
      </c>
      <c r="O138" s="133">
        <f t="shared" si="26"/>
        <v>13353</v>
      </c>
      <c r="P138" s="36">
        <f t="shared" si="27"/>
        <v>74685.680000000008</v>
      </c>
      <c r="Q138" s="9"/>
      <c r="R138" s="9"/>
      <c r="S138" s="9"/>
      <c r="T138" s="9"/>
    </row>
    <row r="139" spans="1:21" s="5" customFormat="1" ht="16.5" customHeight="1" x14ac:dyDescent="0.2">
      <c r="A139" s="26">
        <v>110</v>
      </c>
      <c r="B139" s="20" t="s">
        <v>290</v>
      </c>
      <c r="C139" s="20" t="s">
        <v>40</v>
      </c>
      <c r="D139" s="20" t="s">
        <v>291</v>
      </c>
      <c r="E139" s="23" t="s">
        <v>44</v>
      </c>
      <c r="F139" s="21">
        <v>90648.13</v>
      </c>
      <c r="G139" s="19">
        <v>9672.39</v>
      </c>
      <c r="H139" s="65">
        <v>2601.6</v>
      </c>
      <c r="I139" s="19">
        <v>6436.02</v>
      </c>
      <c r="J139" s="19">
        <v>490.03</v>
      </c>
      <c r="K139" s="19">
        <v>2755.7</v>
      </c>
      <c r="L139" s="19">
        <v>6426.95</v>
      </c>
      <c r="M139" s="19">
        <v>932.76</v>
      </c>
      <c r="N139" s="11">
        <f t="shared" si="25"/>
        <v>15962.449999999999</v>
      </c>
      <c r="O139" s="133">
        <f t="shared" si="26"/>
        <v>13353</v>
      </c>
      <c r="P139" s="36">
        <f t="shared" si="27"/>
        <v>74685.680000000008</v>
      </c>
      <c r="Q139" s="9"/>
      <c r="R139" s="9"/>
      <c r="S139" s="9"/>
      <c r="T139" s="9"/>
    </row>
    <row r="140" spans="1:21" s="5" customFormat="1" ht="16.5" customHeight="1" x14ac:dyDescent="0.2">
      <c r="A140" s="18">
        <v>111</v>
      </c>
      <c r="B140" s="20" t="s">
        <v>295</v>
      </c>
      <c r="C140" s="20" t="s">
        <v>40</v>
      </c>
      <c r="D140" s="20" t="s">
        <v>224</v>
      </c>
      <c r="E140" s="23" t="s">
        <v>44</v>
      </c>
      <c r="F140" s="21">
        <v>60238.75</v>
      </c>
      <c r="G140" s="19">
        <v>3531.6</v>
      </c>
      <c r="H140" s="65">
        <v>1728.85</v>
      </c>
      <c r="I140" s="19">
        <v>4276.95</v>
      </c>
      <c r="J140" s="19">
        <v>490.03</v>
      </c>
      <c r="K140" s="19">
        <v>1831.26</v>
      </c>
      <c r="L140" s="19">
        <v>4270.93</v>
      </c>
      <c r="M140" s="19">
        <v>0</v>
      </c>
      <c r="N140" s="11">
        <f t="shared" si="25"/>
        <v>7091.71</v>
      </c>
      <c r="O140" s="133">
        <f t="shared" si="26"/>
        <v>9037.91</v>
      </c>
      <c r="P140" s="36">
        <f t="shared" si="27"/>
        <v>53147.040000000001</v>
      </c>
      <c r="Q140" s="9"/>
      <c r="R140" s="9"/>
      <c r="S140" s="9"/>
      <c r="T140" s="9"/>
    </row>
    <row r="141" spans="1:21" s="5" customFormat="1" ht="16.5" customHeight="1" x14ac:dyDescent="0.2">
      <c r="A141" s="18">
        <v>112</v>
      </c>
      <c r="B141" s="20" t="s">
        <v>316</v>
      </c>
      <c r="C141" s="20" t="s">
        <v>40</v>
      </c>
      <c r="D141" s="20" t="s">
        <v>317</v>
      </c>
      <c r="E141" s="23" t="s">
        <v>44</v>
      </c>
      <c r="F141" s="21">
        <v>59600</v>
      </c>
      <c r="G141" s="19">
        <v>3038.3</v>
      </c>
      <c r="H141" s="65">
        <v>1710.52</v>
      </c>
      <c r="I141" s="19">
        <v>4231.6000000000004</v>
      </c>
      <c r="J141" s="19">
        <v>490.03</v>
      </c>
      <c r="K141" s="19">
        <v>1811.84</v>
      </c>
      <c r="L141" s="19">
        <v>4225.6400000000003</v>
      </c>
      <c r="M141" s="19">
        <v>1865.52</v>
      </c>
      <c r="N141" s="11">
        <f t="shared" si="25"/>
        <v>8426.18</v>
      </c>
      <c r="O141" s="133">
        <f t="shared" si="26"/>
        <v>8947.27</v>
      </c>
      <c r="P141" s="36">
        <f t="shared" si="27"/>
        <v>51173.82</v>
      </c>
      <c r="Q141" s="9"/>
      <c r="R141" s="9"/>
      <c r="S141" s="9"/>
      <c r="T141" s="9"/>
    </row>
    <row r="142" spans="1:21" s="5" customFormat="1" ht="16.5" customHeight="1" x14ac:dyDescent="0.2">
      <c r="A142" s="26">
        <v>113</v>
      </c>
      <c r="B142" s="20" t="s">
        <v>293</v>
      </c>
      <c r="C142" s="20" t="s">
        <v>40</v>
      </c>
      <c r="D142" s="20" t="s">
        <v>224</v>
      </c>
      <c r="E142" s="23" t="s">
        <v>44</v>
      </c>
      <c r="F142" s="21">
        <v>59156.38</v>
      </c>
      <c r="G142" s="19">
        <v>3327.92</v>
      </c>
      <c r="H142" s="65">
        <v>1697.79</v>
      </c>
      <c r="I142" s="19">
        <v>4200.1000000000004</v>
      </c>
      <c r="J142" s="19">
        <v>490.03</v>
      </c>
      <c r="K142" s="19">
        <v>1798.35</v>
      </c>
      <c r="L142" s="19">
        <v>4194.1899999999996</v>
      </c>
      <c r="M142" s="19">
        <v>0</v>
      </c>
      <c r="N142" s="11">
        <f t="shared" si="25"/>
        <v>6824.0599999999995</v>
      </c>
      <c r="O142" s="133">
        <f t="shared" si="26"/>
        <v>8884.32</v>
      </c>
      <c r="P142" s="36">
        <f t="shared" si="27"/>
        <v>52332.32</v>
      </c>
      <c r="Q142" s="9"/>
      <c r="R142" s="9"/>
      <c r="S142" s="9"/>
      <c r="T142" s="9"/>
    </row>
    <row r="143" spans="1:21" s="5" customFormat="1" ht="16.5" customHeight="1" x14ac:dyDescent="0.2">
      <c r="A143" s="18">
        <v>114</v>
      </c>
      <c r="B143" s="20" t="s">
        <v>298</v>
      </c>
      <c r="C143" s="20" t="s">
        <v>40</v>
      </c>
      <c r="D143" s="20" t="s">
        <v>299</v>
      </c>
      <c r="E143" s="23" t="s">
        <v>44</v>
      </c>
      <c r="F143" s="21">
        <v>58458</v>
      </c>
      <c r="G143" s="19">
        <v>3009.95</v>
      </c>
      <c r="H143" s="65">
        <v>1677.74</v>
      </c>
      <c r="I143" s="19">
        <v>4150.5200000000004</v>
      </c>
      <c r="J143" s="19">
        <v>490.03</v>
      </c>
      <c r="K143" s="19">
        <v>1777.12</v>
      </c>
      <c r="L143" s="19">
        <v>4144.67</v>
      </c>
      <c r="M143" s="19">
        <v>932.76</v>
      </c>
      <c r="N143" s="11">
        <f t="shared" si="25"/>
        <v>7397.57</v>
      </c>
      <c r="O143" s="133">
        <f t="shared" si="26"/>
        <v>8785.2200000000012</v>
      </c>
      <c r="P143" s="36">
        <f t="shared" si="27"/>
        <v>51060.43</v>
      </c>
      <c r="Q143" s="9"/>
      <c r="R143" s="9"/>
      <c r="S143" s="9"/>
      <c r="T143" s="9"/>
    </row>
    <row r="144" spans="1:21" s="5" customFormat="1" ht="16.5" customHeight="1" x14ac:dyDescent="0.2">
      <c r="A144" s="18">
        <v>115</v>
      </c>
      <c r="B144" s="20" t="s">
        <v>292</v>
      </c>
      <c r="C144" s="20" t="s">
        <v>40</v>
      </c>
      <c r="D144" s="20" t="s">
        <v>224</v>
      </c>
      <c r="E144" s="23" t="s">
        <v>44</v>
      </c>
      <c r="F144" s="21">
        <v>54500</v>
      </c>
      <c r="G144" s="19">
        <v>2489.11</v>
      </c>
      <c r="H144" s="65">
        <v>1564.15</v>
      </c>
      <c r="I144" s="19">
        <v>3869.5</v>
      </c>
      <c r="J144" s="19">
        <v>490.03</v>
      </c>
      <c r="K144" s="19">
        <v>1656.8</v>
      </c>
      <c r="L144" s="19">
        <v>3864.05</v>
      </c>
      <c r="M144" s="19">
        <v>0</v>
      </c>
      <c r="N144" s="11">
        <f t="shared" si="25"/>
        <v>5710.06</v>
      </c>
      <c r="O144" s="133">
        <f t="shared" si="26"/>
        <v>8223.58</v>
      </c>
      <c r="P144" s="36">
        <f t="shared" si="27"/>
        <v>48789.94</v>
      </c>
      <c r="Q144" s="9"/>
      <c r="R144" s="9"/>
      <c r="S144" s="9"/>
      <c r="T144" s="9"/>
    </row>
    <row r="145" spans="1:20" s="5" customFormat="1" ht="16.5" customHeight="1" x14ac:dyDescent="0.2">
      <c r="A145" s="26">
        <v>116</v>
      </c>
      <c r="B145" s="20" t="s">
        <v>297</v>
      </c>
      <c r="C145" s="20" t="s">
        <v>40</v>
      </c>
      <c r="D145" s="20" t="s">
        <v>224</v>
      </c>
      <c r="E145" s="23" t="s">
        <v>44</v>
      </c>
      <c r="F145" s="21">
        <v>54358.25</v>
      </c>
      <c r="G145" s="19">
        <v>2469.1</v>
      </c>
      <c r="H145" s="65">
        <v>1560.08</v>
      </c>
      <c r="I145" s="19">
        <v>3859.44</v>
      </c>
      <c r="J145" s="19">
        <v>490.03</v>
      </c>
      <c r="K145" s="19">
        <v>1652.49</v>
      </c>
      <c r="L145" s="19">
        <v>3854</v>
      </c>
      <c r="M145" s="19">
        <v>0</v>
      </c>
      <c r="N145" s="11">
        <f t="shared" si="25"/>
        <v>5681.67</v>
      </c>
      <c r="O145" s="133">
        <f t="shared" si="26"/>
        <v>8203.4700000000012</v>
      </c>
      <c r="P145" s="36">
        <f t="shared" si="27"/>
        <v>48676.58</v>
      </c>
      <c r="Q145" s="9"/>
      <c r="R145" s="9"/>
      <c r="S145" s="9"/>
      <c r="T145" s="9"/>
    </row>
    <row r="146" spans="1:20" s="5" customFormat="1" ht="16.5" customHeight="1" x14ac:dyDescent="0.2">
      <c r="A146" s="18">
        <v>117</v>
      </c>
      <c r="B146" s="20" t="s">
        <v>289</v>
      </c>
      <c r="C146" s="20" t="s">
        <v>40</v>
      </c>
      <c r="D146" s="20" t="s">
        <v>224</v>
      </c>
      <c r="E146" s="23" t="s">
        <v>44</v>
      </c>
      <c r="F146" s="21">
        <v>52473.69</v>
      </c>
      <c r="G146" s="19">
        <v>2203.13</v>
      </c>
      <c r="H146" s="65">
        <v>1505.99</v>
      </c>
      <c r="I146" s="19">
        <v>3725.63</v>
      </c>
      <c r="J146" s="19">
        <v>490.03</v>
      </c>
      <c r="K146" s="19">
        <v>1595.2</v>
      </c>
      <c r="L146" s="19">
        <v>3720.38</v>
      </c>
      <c r="M146" s="19">
        <v>0</v>
      </c>
      <c r="N146" s="11">
        <f t="shared" si="25"/>
        <v>5304.32</v>
      </c>
      <c r="O146" s="133">
        <f t="shared" si="26"/>
        <v>7936.04</v>
      </c>
      <c r="P146" s="36">
        <f t="shared" si="27"/>
        <v>47169.37</v>
      </c>
      <c r="Q146" s="9"/>
      <c r="R146" s="9"/>
      <c r="S146" s="9"/>
      <c r="T146" s="9"/>
    </row>
    <row r="147" spans="1:20" s="5" customFormat="1" ht="16.5" customHeight="1" x14ac:dyDescent="0.2">
      <c r="A147" s="18">
        <v>118</v>
      </c>
      <c r="B147" s="20" t="s">
        <v>300</v>
      </c>
      <c r="C147" s="20" t="s">
        <v>40</v>
      </c>
      <c r="D147" s="20" t="s">
        <v>222</v>
      </c>
      <c r="E147" s="23" t="s">
        <v>44</v>
      </c>
      <c r="F147" s="21">
        <v>52000</v>
      </c>
      <c r="G147" s="19">
        <v>1856.44</v>
      </c>
      <c r="H147" s="65">
        <v>1492.4</v>
      </c>
      <c r="I147" s="19">
        <v>3692</v>
      </c>
      <c r="J147" s="19">
        <v>490.03</v>
      </c>
      <c r="K147" s="19">
        <v>1580.8</v>
      </c>
      <c r="L147" s="19">
        <v>3686.8</v>
      </c>
      <c r="M147" s="19">
        <v>1865.52</v>
      </c>
      <c r="N147" s="11">
        <f t="shared" si="25"/>
        <v>6795.16</v>
      </c>
      <c r="O147" s="133">
        <f t="shared" si="26"/>
        <v>7868.83</v>
      </c>
      <c r="P147" s="36">
        <f t="shared" si="27"/>
        <v>45204.84</v>
      </c>
      <c r="Q147" s="9"/>
      <c r="R147" s="46"/>
      <c r="S147" s="9"/>
      <c r="T147" s="9"/>
    </row>
    <row r="148" spans="1:20" s="5" customFormat="1" ht="16.5" customHeight="1" x14ac:dyDescent="0.2">
      <c r="A148" s="26">
        <v>119</v>
      </c>
      <c r="B148" s="20" t="s">
        <v>296</v>
      </c>
      <c r="C148" s="20" t="s">
        <v>40</v>
      </c>
      <c r="D148" s="20" t="s">
        <v>222</v>
      </c>
      <c r="E148" s="23" t="s">
        <v>44</v>
      </c>
      <c r="F148" s="21">
        <v>52000</v>
      </c>
      <c r="G148" s="19">
        <v>2136.27</v>
      </c>
      <c r="H148" s="65">
        <v>1492.4</v>
      </c>
      <c r="I148" s="19">
        <v>3692</v>
      </c>
      <c r="J148" s="19">
        <v>490.03</v>
      </c>
      <c r="K148" s="19">
        <v>1580.8</v>
      </c>
      <c r="L148" s="19">
        <v>3686.8</v>
      </c>
      <c r="M148" s="19">
        <v>0</v>
      </c>
      <c r="N148" s="11">
        <f t="shared" si="25"/>
        <v>5209.47</v>
      </c>
      <c r="O148" s="133">
        <f t="shared" si="26"/>
        <v>7868.83</v>
      </c>
      <c r="P148" s="36">
        <f t="shared" si="27"/>
        <v>46790.53</v>
      </c>
      <c r="Q148" s="9"/>
      <c r="R148" s="9"/>
      <c r="S148" s="9"/>
      <c r="T148" s="9"/>
    </row>
    <row r="149" spans="1:20" s="5" customFormat="1" ht="16.5" customHeight="1" x14ac:dyDescent="0.2">
      <c r="A149" s="18">
        <v>120</v>
      </c>
      <c r="B149" s="20" t="s">
        <v>294</v>
      </c>
      <c r="C149" s="20" t="s">
        <v>40</v>
      </c>
      <c r="D149" s="20" t="s">
        <v>224</v>
      </c>
      <c r="E149" s="23" t="s">
        <v>44</v>
      </c>
      <c r="F149" s="21">
        <v>51973.69</v>
      </c>
      <c r="G149" s="19">
        <v>2132.56</v>
      </c>
      <c r="H149" s="65">
        <v>1491.64</v>
      </c>
      <c r="I149" s="19">
        <v>3690.13</v>
      </c>
      <c r="J149" s="19">
        <v>490.03</v>
      </c>
      <c r="K149" s="19">
        <v>1580</v>
      </c>
      <c r="L149" s="19">
        <v>3684.93</v>
      </c>
      <c r="M149" s="19">
        <v>0</v>
      </c>
      <c r="N149" s="11">
        <f t="shared" si="25"/>
        <v>5204.2</v>
      </c>
      <c r="O149" s="133">
        <f t="shared" si="26"/>
        <v>7865.09</v>
      </c>
      <c r="P149" s="36">
        <f t="shared" si="27"/>
        <v>46769.490000000005</v>
      </c>
      <c r="Q149" s="9"/>
      <c r="R149" s="9"/>
      <c r="S149" s="9"/>
      <c r="T149" s="9"/>
    </row>
    <row r="150" spans="1:20" s="5" customFormat="1" ht="16.5" customHeight="1" x14ac:dyDescent="0.2">
      <c r="A150" s="18">
        <v>121</v>
      </c>
      <c r="B150" s="20" t="s">
        <v>318</v>
      </c>
      <c r="C150" s="20" t="s">
        <v>40</v>
      </c>
      <c r="D150" s="20" t="s">
        <v>299</v>
      </c>
      <c r="E150" s="23" t="s">
        <v>44</v>
      </c>
      <c r="F150" s="21">
        <v>47262.5</v>
      </c>
      <c r="G150" s="19">
        <v>1327.73</v>
      </c>
      <c r="H150" s="65">
        <v>1356.43</v>
      </c>
      <c r="I150" s="19">
        <v>3355.64</v>
      </c>
      <c r="J150" s="19">
        <v>490.03</v>
      </c>
      <c r="K150" s="19">
        <v>1436.78</v>
      </c>
      <c r="L150" s="19">
        <v>3350.91</v>
      </c>
      <c r="M150" s="19">
        <v>932.76</v>
      </c>
      <c r="N150" s="11">
        <f t="shared" si="25"/>
        <v>5053.7</v>
      </c>
      <c r="O150" s="133">
        <f t="shared" si="26"/>
        <v>7196.58</v>
      </c>
      <c r="P150" s="36">
        <f t="shared" si="27"/>
        <v>42208.800000000003</v>
      </c>
      <c r="Q150" s="9"/>
      <c r="R150" s="9"/>
      <c r="S150" s="9"/>
      <c r="T150" s="9"/>
    </row>
    <row r="151" spans="1:20" s="5" customFormat="1" ht="16.5" customHeight="1" x14ac:dyDescent="0.2">
      <c r="A151" s="26">
        <v>122</v>
      </c>
      <c r="B151" s="20" t="s">
        <v>315</v>
      </c>
      <c r="C151" s="20" t="s">
        <v>40</v>
      </c>
      <c r="D151" s="20" t="s">
        <v>307</v>
      </c>
      <c r="E151" s="23" t="s">
        <v>44</v>
      </c>
      <c r="F151" s="21">
        <v>45824.06</v>
      </c>
      <c r="G151" s="19">
        <v>1124.72</v>
      </c>
      <c r="H151" s="65">
        <v>1315.15</v>
      </c>
      <c r="I151" s="19">
        <v>3253.51</v>
      </c>
      <c r="J151" s="19">
        <v>490.03</v>
      </c>
      <c r="K151" s="19">
        <v>1393.05</v>
      </c>
      <c r="L151" s="19">
        <v>3248.93</v>
      </c>
      <c r="M151" s="19">
        <v>932.76</v>
      </c>
      <c r="N151" s="11">
        <f t="shared" si="25"/>
        <v>4765.68</v>
      </c>
      <c r="O151" s="133">
        <f t="shared" si="26"/>
        <v>6992.4699999999993</v>
      </c>
      <c r="P151" s="36">
        <f t="shared" si="27"/>
        <v>41058.379999999997</v>
      </c>
      <c r="Q151" s="9"/>
      <c r="R151" s="9"/>
      <c r="S151" s="9"/>
      <c r="T151" s="9"/>
    </row>
    <row r="152" spans="1:20" s="5" customFormat="1" ht="16.5" customHeight="1" x14ac:dyDescent="0.2">
      <c r="A152" s="18">
        <v>123</v>
      </c>
      <c r="B152" s="20" t="s">
        <v>322</v>
      </c>
      <c r="C152" s="20" t="s">
        <v>40</v>
      </c>
      <c r="D152" s="20" t="s">
        <v>307</v>
      </c>
      <c r="E152" s="23" t="s">
        <v>44</v>
      </c>
      <c r="F152" s="21">
        <v>1404.67</v>
      </c>
      <c r="G152" s="19">
        <v>0</v>
      </c>
      <c r="H152" s="65">
        <v>40.31</v>
      </c>
      <c r="I152" s="19">
        <v>99.73</v>
      </c>
      <c r="J152" s="19">
        <v>15.45</v>
      </c>
      <c r="K152" s="19">
        <v>42.7</v>
      </c>
      <c r="L152" s="19">
        <v>99.59</v>
      </c>
      <c r="M152" s="19">
        <v>0</v>
      </c>
      <c r="N152" s="11">
        <f t="shared" si="25"/>
        <v>83.01</v>
      </c>
      <c r="O152" s="133">
        <f t="shared" si="26"/>
        <v>214.77</v>
      </c>
      <c r="P152" s="36">
        <f t="shared" si="27"/>
        <v>1321.66</v>
      </c>
      <c r="Q152" s="9"/>
      <c r="R152" s="9"/>
      <c r="S152" s="9"/>
      <c r="T152" s="9"/>
    </row>
    <row r="153" spans="1:20" s="5" customFormat="1" ht="16.5" customHeight="1" x14ac:dyDescent="0.2">
      <c r="A153" s="18">
        <v>124</v>
      </c>
      <c r="B153" s="20" t="s">
        <v>310</v>
      </c>
      <c r="C153" s="20" t="s">
        <v>40</v>
      </c>
      <c r="D153" s="20" t="s">
        <v>307</v>
      </c>
      <c r="E153" s="23" t="s">
        <v>44</v>
      </c>
      <c r="F153" s="21">
        <v>41826.050000000003</v>
      </c>
      <c r="G153" s="19">
        <v>700.37</v>
      </c>
      <c r="H153" s="65">
        <v>1200.4100000000001</v>
      </c>
      <c r="I153" s="19">
        <v>2969.65</v>
      </c>
      <c r="J153" s="19">
        <v>460.09</v>
      </c>
      <c r="K153" s="19">
        <v>1271.51</v>
      </c>
      <c r="L153" s="19">
        <v>2965.47</v>
      </c>
      <c r="M153" s="19">
        <v>0</v>
      </c>
      <c r="N153" s="11">
        <f t="shared" si="25"/>
        <v>3172.29</v>
      </c>
      <c r="O153" s="133">
        <f t="shared" si="26"/>
        <v>6395.21</v>
      </c>
      <c r="P153" s="36">
        <f t="shared" si="27"/>
        <v>38653.760000000002</v>
      </c>
      <c r="Q153" s="9"/>
      <c r="R153" s="9"/>
      <c r="S153" s="9"/>
      <c r="T153" s="9"/>
    </row>
    <row r="154" spans="1:20" s="5" customFormat="1" ht="16.5" customHeight="1" x14ac:dyDescent="0.2">
      <c r="A154" s="26">
        <v>125</v>
      </c>
      <c r="B154" s="20" t="s">
        <v>320</v>
      </c>
      <c r="C154" s="20" t="s">
        <v>40</v>
      </c>
      <c r="D154" s="20" t="s">
        <v>307</v>
      </c>
      <c r="E154" s="23" t="s">
        <v>44</v>
      </c>
      <c r="F154" s="21">
        <v>40603.629999999997</v>
      </c>
      <c r="G154" s="19">
        <v>248.02</v>
      </c>
      <c r="H154" s="65">
        <v>1165.32</v>
      </c>
      <c r="I154" s="19">
        <v>2882.86</v>
      </c>
      <c r="J154" s="19">
        <v>446.64</v>
      </c>
      <c r="K154" s="19">
        <v>1234.3499999999999</v>
      </c>
      <c r="L154" s="19">
        <v>2878.8</v>
      </c>
      <c r="M154" s="19">
        <v>1865.52</v>
      </c>
      <c r="N154" s="11">
        <f t="shared" si="25"/>
        <v>4513.2099999999991</v>
      </c>
      <c r="O154" s="133">
        <f t="shared" si="26"/>
        <v>6208.3</v>
      </c>
      <c r="P154" s="36">
        <f t="shared" si="27"/>
        <v>36090.42</v>
      </c>
      <c r="Q154" s="9"/>
      <c r="R154" s="9"/>
      <c r="S154" s="9"/>
      <c r="T154" s="9"/>
    </row>
    <row r="155" spans="1:20" s="5" customFormat="1" ht="16.5" customHeight="1" x14ac:dyDescent="0.2">
      <c r="A155" s="18">
        <v>126</v>
      </c>
      <c r="B155" s="20" t="s">
        <v>321</v>
      </c>
      <c r="C155" s="20" t="s">
        <v>40</v>
      </c>
      <c r="D155" s="20" t="s">
        <v>205</v>
      </c>
      <c r="E155" s="23" t="s">
        <v>44</v>
      </c>
      <c r="F155" s="21">
        <v>37980.129999999997</v>
      </c>
      <c r="G155" s="19">
        <v>157.58000000000001</v>
      </c>
      <c r="H155" s="65">
        <v>1090.03</v>
      </c>
      <c r="I155" s="19">
        <v>2696.59</v>
      </c>
      <c r="J155" s="19">
        <v>417.78</v>
      </c>
      <c r="K155" s="19">
        <v>1154.5999999999999</v>
      </c>
      <c r="L155" s="19">
        <v>2692.79</v>
      </c>
      <c r="M155" s="19">
        <v>0</v>
      </c>
      <c r="N155" s="11">
        <f t="shared" si="25"/>
        <v>2402.21</v>
      </c>
      <c r="O155" s="133">
        <f t="shared" si="26"/>
        <v>5807.16</v>
      </c>
      <c r="P155" s="36">
        <f t="shared" si="27"/>
        <v>35577.919999999998</v>
      </c>
      <c r="Q155" s="9"/>
      <c r="R155" s="9"/>
      <c r="S155" s="9"/>
      <c r="T155" s="9"/>
    </row>
    <row r="156" spans="1:20" s="5" customFormat="1" ht="16.5" customHeight="1" x14ac:dyDescent="0.2">
      <c r="A156" s="18">
        <v>127</v>
      </c>
      <c r="B156" s="20" t="s">
        <v>306</v>
      </c>
      <c r="C156" s="20" t="s">
        <v>40</v>
      </c>
      <c r="D156" s="20" t="s">
        <v>307</v>
      </c>
      <c r="E156" s="23" t="s">
        <v>44</v>
      </c>
      <c r="F156" s="21">
        <v>35850.9</v>
      </c>
      <c r="G156" s="19">
        <v>0</v>
      </c>
      <c r="H156" s="65">
        <v>1028.92</v>
      </c>
      <c r="I156" s="19">
        <v>2545.41</v>
      </c>
      <c r="J156" s="19">
        <v>394.36</v>
      </c>
      <c r="K156" s="19">
        <v>1089.8699999999999</v>
      </c>
      <c r="L156" s="19">
        <v>2541.83</v>
      </c>
      <c r="M156" s="19">
        <v>0</v>
      </c>
      <c r="N156" s="11">
        <f t="shared" si="25"/>
        <v>2118.79</v>
      </c>
      <c r="O156" s="133">
        <f t="shared" si="26"/>
        <v>5481.6</v>
      </c>
      <c r="P156" s="36">
        <f t="shared" si="27"/>
        <v>33732.11</v>
      </c>
      <c r="Q156" s="9"/>
      <c r="R156" s="9"/>
      <c r="S156" s="9"/>
      <c r="T156" s="9"/>
    </row>
    <row r="157" spans="1:20" s="5" customFormat="1" ht="16.5" customHeight="1" x14ac:dyDescent="0.2">
      <c r="A157" s="26">
        <v>128</v>
      </c>
      <c r="B157" s="20" t="s">
        <v>302</v>
      </c>
      <c r="C157" s="20" t="s">
        <v>40</v>
      </c>
      <c r="D157" s="20" t="s">
        <v>207</v>
      </c>
      <c r="E157" s="23" t="s">
        <v>44</v>
      </c>
      <c r="F157" s="21">
        <v>34482.11</v>
      </c>
      <c r="G157" s="19">
        <v>0</v>
      </c>
      <c r="H157" s="65">
        <v>989.64</v>
      </c>
      <c r="I157" s="19">
        <v>2448.23</v>
      </c>
      <c r="J157" s="19">
        <v>379.3</v>
      </c>
      <c r="K157" s="19">
        <v>1048.26</v>
      </c>
      <c r="L157" s="19">
        <v>2444.7800000000002</v>
      </c>
      <c r="M157" s="19">
        <v>0</v>
      </c>
      <c r="N157" s="11">
        <f t="shared" si="25"/>
        <v>2037.9</v>
      </c>
      <c r="O157" s="133">
        <f t="shared" si="26"/>
        <v>5272.31</v>
      </c>
      <c r="P157" s="36">
        <f t="shared" si="27"/>
        <v>32444.21</v>
      </c>
      <c r="Q157" s="9"/>
      <c r="R157" s="9"/>
      <c r="S157" s="9"/>
      <c r="T157" s="9"/>
    </row>
    <row r="158" spans="1:20" s="5" customFormat="1" ht="16.5" customHeight="1" x14ac:dyDescent="0.2">
      <c r="A158" s="18">
        <v>129</v>
      </c>
      <c r="B158" s="20" t="s">
        <v>304</v>
      </c>
      <c r="C158" s="20" t="s">
        <v>40</v>
      </c>
      <c r="D158" s="20" t="s">
        <v>205</v>
      </c>
      <c r="E158" s="23" t="s">
        <v>44</v>
      </c>
      <c r="F158" s="21">
        <v>33982.11</v>
      </c>
      <c r="G158" s="19">
        <v>0</v>
      </c>
      <c r="H158" s="65">
        <v>975.29</v>
      </c>
      <c r="I158" s="19">
        <v>2412.73</v>
      </c>
      <c r="J158" s="19">
        <v>373.8</v>
      </c>
      <c r="K158" s="19">
        <v>1033.06</v>
      </c>
      <c r="L158" s="19">
        <v>2409.33</v>
      </c>
      <c r="M158" s="19">
        <v>0</v>
      </c>
      <c r="N158" s="11">
        <f t="shared" si="25"/>
        <v>2008.35</v>
      </c>
      <c r="O158" s="133">
        <f t="shared" si="26"/>
        <v>5195.8600000000006</v>
      </c>
      <c r="P158" s="36">
        <f t="shared" si="27"/>
        <v>31973.760000000002</v>
      </c>
      <c r="Q158" s="9"/>
      <c r="R158" s="9"/>
      <c r="S158" s="9"/>
      <c r="T158" s="9"/>
    </row>
    <row r="159" spans="1:20" s="5" customFormat="1" ht="16.5" customHeight="1" x14ac:dyDescent="0.2">
      <c r="A159" s="18">
        <v>130</v>
      </c>
      <c r="B159" s="20" t="s">
        <v>308</v>
      </c>
      <c r="C159" s="20" t="s">
        <v>40</v>
      </c>
      <c r="D159" s="20" t="s">
        <v>205</v>
      </c>
      <c r="E159" s="23" t="s">
        <v>44</v>
      </c>
      <c r="F159" s="21">
        <v>33982.11</v>
      </c>
      <c r="G159" s="19">
        <v>0</v>
      </c>
      <c r="H159" s="65">
        <v>975.29</v>
      </c>
      <c r="I159" s="19">
        <v>2412.73</v>
      </c>
      <c r="J159" s="19">
        <v>373.8</v>
      </c>
      <c r="K159" s="19">
        <v>1033.06</v>
      </c>
      <c r="L159" s="19">
        <v>2409.33</v>
      </c>
      <c r="M159" s="19">
        <v>932.76</v>
      </c>
      <c r="N159" s="11">
        <f t="shared" si="25"/>
        <v>2941.1099999999997</v>
      </c>
      <c r="O159" s="133">
        <f t="shared" si="26"/>
        <v>5195.8600000000006</v>
      </c>
      <c r="P159" s="36">
        <f t="shared" si="27"/>
        <v>31041</v>
      </c>
      <c r="Q159" s="9"/>
      <c r="R159" s="9"/>
      <c r="S159" s="9"/>
      <c r="T159" s="9"/>
    </row>
    <row r="160" spans="1:20" s="5" customFormat="1" ht="16.5" customHeight="1" x14ac:dyDescent="0.2">
      <c r="A160" s="26">
        <v>131</v>
      </c>
      <c r="B160" s="20" t="s">
        <v>314</v>
      </c>
      <c r="C160" s="20" t="s">
        <v>40</v>
      </c>
      <c r="D160" s="20" t="s">
        <v>205</v>
      </c>
      <c r="E160" s="23" t="s">
        <v>44</v>
      </c>
      <c r="F160" s="21">
        <v>31750</v>
      </c>
      <c r="G160" s="19">
        <v>0</v>
      </c>
      <c r="H160" s="65">
        <v>911.23</v>
      </c>
      <c r="I160" s="19">
        <v>2254.25</v>
      </c>
      <c r="J160" s="19">
        <v>349.25</v>
      </c>
      <c r="K160" s="19">
        <v>965.2</v>
      </c>
      <c r="L160" s="19">
        <v>2251.08</v>
      </c>
      <c r="M160" s="19">
        <v>1865.52</v>
      </c>
      <c r="N160" s="11">
        <f t="shared" si="25"/>
        <v>3741.95</v>
      </c>
      <c r="O160" s="133">
        <f t="shared" si="26"/>
        <v>4854.58</v>
      </c>
      <c r="P160" s="36">
        <f t="shared" si="27"/>
        <v>28008.05</v>
      </c>
      <c r="Q160" s="9"/>
      <c r="R160" s="9"/>
      <c r="S160" s="9"/>
      <c r="T160" s="9"/>
    </row>
    <row r="161" spans="1:20" s="5" customFormat="1" ht="16.5" customHeight="1" x14ac:dyDescent="0.2">
      <c r="A161" s="18">
        <v>132</v>
      </c>
      <c r="B161" s="20" t="s">
        <v>313</v>
      </c>
      <c r="C161" s="20" t="s">
        <v>40</v>
      </c>
      <c r="D161" s="20" t="s">
        <v>205</v>
      </c>
      <c r="E161" s="23" t="s">
        <v>44</v>
      </c>
      <c r="F161" s="21">
        <v>29875.75</v>
      </c>
      <c r="G161" s="19">
        <v>0</v>
      </c>
      <c r="H161" s="65">
        <v>857.43</v>
      </c>
      <c r="I161" s="19">
        <v>2121.1799999999998</v>
      </c>
      <c r="J161" s="19">
        <v>328.63</v>
      </c>
      <c r="K161" s="19">
        <v>908.22</v>
      </c>
      <c r="L161" s="19">
        <v>2118.19</v>
      </c>
      <c r="M161" s="19">
        <v>0</v>
      </c>
      <c r="N161" s="11">
        <f t="shared" si="25"/>
        <v>1765.65</v>
      </c>
      <c r="O161" s="133">
        <f t="shared" si="26"/>
        <v>4568</v>
      </c>
      <c r="P161" s="36">
        <f t="shared" si="27"/>
        <v>28110.1</v>
      </c>
      <c r="Q161" s="9"/>
      <c r="R161" s="9"/>
      <c r="S161" s="9"/>
      <c r="T161" s="9"/>
    </row>
    <row r="162" spans="1:20" s="5" customFormat="1" ht="16.5" customHeight="1" x14ac:dyDescent="0.2">
      <c r="A162" s="18">
        <v>133</v>
      </c>
      <c r="B162" s="20" t="s">
        <v>311</v>
      </c>
      <c r="C162" s="20" t="s">
        <v>40</v>
      </c>
      <c r="D162" s="20" t="s">
        <v>205</v>
      </c>
      <c r="E162" s="23" t="s">
        <v>44</v>
      </c>
      <c r="F162" s="21">
        <v>26000</v>
      </c>
      <c r="G162" s="19">
        <v>0</v>
      </c>
      <c r="H162" s="65">
        <v>746.2</v>
      </c>
      <c r="I162" s="19">
        <v>1846</v>
      </c>
      <c r="J162" s="19">
        <v>286</v>
      </c>
      <c r="K162" s="19">
        <v>790.4</v>
      </c>
      <c r="L162" s="19">
        <v>1843.4</v>
      </c>
      <c r="M162" s="19">
        <v>1865.52</v>
      </c>
      <c r="N162" s="11">
        <f t="shared" si="25"/>
        <v>3402.12</v>
      </c>
      <c r="O162" s="133">
        <f t="shared" si="26"/>
        <v>3975.4</v>
      </c>
      <c r="P162" s="36">
        <f t="shared" si="27"/>
        <v>22597.88</v>
      </c>
      <c r="Q162" s="9"/>
      <c r="R162" s="9"/>
      <c r="S162" s="9"/>
      <c r="T162" s="9"/>
    </row>
    <row r="163" spans="1:20" s="5" customFormat="1" ht="16.5" customHeight="1" x14ac:dyDescent="0.2">
      <c r="A163" s="26">
        <v>134</v>
      </c>
      <c r="B163" s="20" t="s">
        <v>319</v>
      </c>
      <c r="C163" s="20" t="s">
        <v>40</v>
      </c>
      <c r="D163" s="20" t="s">
        <v>207</v>
      </c>
      <c r="E163" s="23" t="s">
        <v>44</v>
      </c>
      <c r="F163" s="21">
        <v>24000</v>
      </c>
      <c r="G163" s="19">
        <v>0</v>
      </c>
      <c r="H163" s="65">
        <v>688.8</v>
      </c>
      <c r="I163" s="19">
        <v>1704</v>
      </c>
      <c r="J163" s="19">
        <v>264</v>
      </c>
      <c r="K163" s="19">
        <v>729.6</v>
      </c>
      <c r="L163" s="19">
        <v>1701.6</v>
      </c>
      <c r="M163" s="19">
        <v>0</v>
      </c>
      <c r="N163" s="11">
        <f t="shared" si="25"/>
        <v>1418.4</v>
      </c>
      <c r="O163" s="133">
        <f t="shared" si="26"/>
        <v>3669.6</v>
      </c>
      <c r="P163" s="36">
        <f t="shared" si="27"/>
        <v>22581.599999999999</v>
      </c>
      <c r="Q163" s="9"/>
      <c r="R163" s="9"/>
      <c r="S163" s="9"/>
      <c r="T163" s="9"/>
    </row>
    <row r="164" spans="1:20" s="5" customFormat="1" ht="16.5" customHeight="1" x14ac:dyDescent="0.2">
      <c r="A164" s="18">
        <v>135</v>
      </c>
      <c r="B164" s="20" t="s">
        <v>305</v>
      </c>
      <c r="C164" s="20" t="s">
        <v>40</v>
      </c>
      <c r="D164" s="20" t="s">
        <v>205</v>
      </c>
      <c r="E164" s="23" t="s">
        <v>44</v>
      </c>
      <c r="F164" s="21">
        <v>24000</v>
      </c>
      <c r="G164" s="19">
        <v>0</v>
      </c>
      <c r="H164" s="65">
        <v>688.8</v>
      </c>
      <c r="I164" s="19">
        <v>1704</v>
      </c>
      <c r="J164" s="19">
        <v>264</v>
      </c>
      <c r="K164" s="19">
        <v>729.6</v>
      </c>
      <c r="L164" s="19">
        <v>1701.6</v>
      </c>
      <c r="M164" s="19">
        <v>932.76</v>
      </c>
      <c r="N164" s="11">
        <f t="shared" si="25"/>
        <v>2351.16</v>
      </c>
      <c r="O164" s="133">
        <f t="shared" si="26"/>
        <v>3669.6</v>
      </c>
      <c r="P164" s="36">
        <f t="shared" si="27"/>
        <v>21648.84</v>
      </c>
      <c r="Q164" s="9"/>
      <c r="R164" s="9"/>
      <c r="S164" s="9"/>
      <c r="T164" s="9"/>
    </row>
    <row r="165" spans="1:20" s="5" customFormat="1" ht="16.5" customHeight="1" x14ac:dyDescent="0.2">
      <c r="A165" s="18">
        <v>136</v>
      </c>
      <c r="B165" s="20" t="s">
        <v>303</v>
      </c>
      <c r="C165" s="20" t="s">
        <v>40</v>
      </c>
      <c r="D165" s="20" t="s">
        <v>205</v>
      </c>
      <c r="E165" s="23" t="s">
        <v>44</v>
      </c>
      <c r="F165" s="21">
        <v>24000</v>
      </c>
      <c r="G165" s="19">
        <v>0</v>
      </c>
      <c r="H165" s="65">
        <v>688.8</v>
      </c>
      <c r="I165" s="19">
        <v>1704</v>
      </c>
      <c r="J165" s="19">
        <v>264</v>
      </c>
      <c r="K165" s="19">
        <v>729.6</v>
      </c>
      <c r="L165" s="19">
        <v>1701.6</v>
      </c>
      <c r="M165" s="19">
        <v>932.76</v>
      </c>
      <c r="N165" s="11">
        <f t="shared" si="25"/>
        <v>2351.16</v>
      </c>
      <c r="O165" s="133">
        <f t="shared" si="26"/>
        <v>3669.6</v>
      </c>
      <c r="P165" s="36">
        <f t="shared" si="27"/>
        <v>21648.84</v>
      </c>
      <c r="Q165" s="9"/>
      <c r="R165" s="9"/>
      <c r="S165" s="9"/>
      <c r="T165" s="9"/>
    </row>
    <row r="166" spans="1:20" s="5" customFormat="1" ht="16.5" customHeight="1" x14ac:dyDescent="0.2">
      <c r="A166" s="26">
        <v>137</v>
      </c>
      <c r="B166" s="20" t="s">
        <v>301</v>
      </c>
      <c r="C166" s="20" t="s">
        <v>40</v>
      </c>
      <c r="D166" s="20" t="s">
        <v>207</v>
      </c>
      <c r="E166" s="23" t="s">
        <v>44</v>
      </c>
      <c r="F166" s="21">
        <v>22000</v>
      </c>
      <c r="G166" s="19">
        <v>0</v>
      </c>
      <c r="H166" s="65">
        <v>631.4</v>
      </c>
      <c r="I166" s="19">
        <v>1562</v>
      </c>
      <c r="J166" s="19">
        <v>242</v>
      </c>
      <c r="K166" s="19">
        <v>668.8</v>
      </c>
      <c r="L166" s="19">
        <v>1559.8</v>
      </c>
      <c r="M166" s="19">
        <v>932.76</v>
      </c>
      <c r="N166" s="11">
        <f t="shared" si="25"/>
        <v>2232.96</v>
      </c>
      <c r="O166" s="133">
        <f t="shared" si="26"/>
        <v>3363.8</v>
      </c>
      <c r="P166" s="36">
        <f t="shared" si="27"/>
        <v>19767.04</v>
      </c>
      <c r="Q166" s="9"/>
      <c r="R166" s="9"/>
      <c r="S166" s="9"/>
      <c r="T166" s="9"/>
    </row>
    <row r="167" spans="1:20" s="5" customFormat="1" ht="16.5" customHeight="1" x14ac:dyDescent="0.2">
      <c r="A167" s="18">
        <v>138</v>
      </c>
      <c r="B167" s="20" t="s">
        <v>309</v>
      </c>
      <c r="C167" s="20" t="s">
        <v>40</v>
      </c>
      <c r="D167" s="20" t="s">
        <v>205</v>
      </c>
      <c r="E167" s="23" t="s">
        <v>44</v>
      </c>
      <c r="F167" s="21">
        <v>22000</v>
      </c>
      <c r="G167" s="19">
        <v>0</v>
      </c>
      <c r="H167" s="65">
        <v>631.4</v>
      </c>
      <c r="I167" s="19">
        <v>1562</v>
      </c>
      <c r="J167" s="19">
        <v>242</v>
      </c>
      <c r="K167" s="19">
        <v>668.8</v>
      </c>
      <c r="L167" s="19">
        <v>1559.8</v>
      </c>
      <c r="M167" s="19">
        <v>1865.52</v>
      </c>
      <c r="N167" s="11">
        <f t="shared" si="25"/>
        <v>3165.72</v>
      </c>
      <c r="O167" s="133">
        <f t="shared" si="26"/>
        <v>3363.8</v>
      </c>
      <c r="P167" s="36">
        <f t="shared" si="27"/>
        <v>18834.28</v>
      </c>
      <c r="Q167" s="9"/>
      <c r="R167" s="9"/>
      <c r="S167" s="9"/>
      <c r="T167" s="9"/>
    </row>
    <row r="168" spans="1:20" s="5" customFormat="1" ht="16.5" customHeight="1" x14ac:dyDescent="0.2">
      <c r="A168" s="18">
        <v>139</v>
      </c>
      <c r="B168" s="27" t="s">
        <v>323</v>
      </c>
      <c r="C168" s="27" t="s">
        <v>40</v>
      </c>
      <c r="D168" s="27" t="s">
        <v>108</v>
      </c>
      <c r="E168" s="23" t="s">
        <v>44</v>
      </c>
      <c r="F168" s="29">
        <v>18000</v>
      </c>
      <c r="G168" s="30">
        <v>0</v>
      </c>
      <c r="H168" s="66">
        <v>516.6</v>
      </c>
      <c r="I168" s="30">
        <v>1278</v>
      </c>
      <c r="J168" s="30">
        <v>198</v>
      </c>
      <c r="K168" s="30">
        <v>547.20000000000005</v>
      </c>
      <c r="L168" s="30">
        <v>1276.2</v>
      </c>
      <c r="M168" s="30">
        <v>0</v>
      </c>
      <c r="N168" s="37">
        <f t="shared" si="25"/>
        <v>1063.8000000000002</v>
      </c>
      <c r="O168" s="133">
        <f t="shared" si="26"/>
        <v>2752.2</v>
      </c>
      <c r="P168" s="36">
        <f t="shared" si="27"/>
        <v>16936.2</v>
      </c>
      <c r="Q168" s="9"/>
      <c r="R168" s="9"/>
      <c r="S168" s="9"/>
      <c r="T168" s="9"/>
    </row>
    <row r="169" spans="1:20" s="5" customFormat="1" ht="16.5" customHeight="1" thickBot="1" x14ac:dyDescent="0.25">
      <c r="A169" s="118" t="s">
        <v>324</v>
      </c>
      <c r="B169" s="119"/>
      <c r="C169" s="119"/>
      <c r="D169" s="119"/>
      <c r="E169" s="39"/>
      <c r="F169" s="50">
        <f t="shared" ref="F169:M169" si="28">SUM(F136:F168)</f>
        <v>1501587.17</v>
      </c>
      <c r="G169" s="50">
        <f t="shared" si="28"/>
        <v>70656.259999999995</v>
      </c>
      <c r="H169" s="67">
        <f t="shared" si="28"/>
        <v>43095.530000000021</v>
      </c>
      <c r="I169" s="50">
        <f t="shared" si="28"/>
        <v>106612.69999999997</v>
      </c>
      <c r="J169" s="50">
        <f t="shared" si="28"/>
        <v>13139.579999999994</v>
      </c>
      <c r="K169" s="50">
        <f t="shared" si="28"/>
        <v>45648.24</v>
      </c>
      <c r="L169" s="50">
        <f t="shared" si="28"/>
        <v>106462.52000000002</v>
      </c>
      <c r="M169" s="50">
        <f t="shared" si="28"/>
        <v>21453.479999999996</v>
      </c>
      <c r="N169" s="51">
        <f>SUM(N136:N168)</f>
        <v>180853.50999999998</v>
      </c>
      <c r="O169" s="136">
        <f>SUM(O136:O168)</f>
        <v>226214.79999999996</v>
      </c>
      <c r="P169" s="139">
        <f>SUM(P136:P168)</f>
        <v>1320733.6600000004</v>
      </c>
      <c r="Q169" s="9"/>
      <c r="R169" s="9"/>
      <c r="S169" s="130"/>
      <c r="T169" s="9"/>
    </row>
    <row r="170" spans="1:20" s="5" customFormat="1" ht="22.5" customHeight="1" thickBot="1" x14ac:dyDescent="0.25">
      <c r="A170" s="93" t="s">
        <v>41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5"/>
      <c r="Q170" s="9"/>
      <c r="R170" s="9"/>
      <c r="S170" s="9"/>
      <c r="T170" s="9"/>
    </row>
    <row r="171" spans="1:20" s="5" customFormat="1" ht="16.5" customHeight="1" x14ac:dyDescent="0.2">
      <c r="A171" s="26">
        <v>140</v>
      </c>
      <c r="B171" s="31" t="s">
        <v>233</v>
      </c>
      <c r="C171" s="31" t="s">
        <v>41</v>
      </c>
      <c r="D171" s="31" t="s">
        <v>234</v>
      </c>
      <c r="E171" s="32" t="s">
        <v>44</v>
      </c>
      <c r="F171" s="33">
        <v>261224</v>
      </c>
      <c r="G171" s="34">
        <v>50977.919999999998</v>
      </c>
      <c r="H171" s="64">
        <v>6392.64</v>
      </c>
      <c r="I171" s="34">
        <v>15814.54</v>
      </c>
      <c r="J171" s="34">
        <v>490.03</v>
      </c>
      <c r="K171" s="34">
        <v>3385.65</v>
      </c>
      <c r="L171" s="34">
        <v>7896.13</v>
      </c>
      <c r="M171" s="34">
        <v>1865.52</v>
      </c>
      <c r="N171" s="11">
        <f t="shared" ref="N171:N198" si="29">G171+H171+K171+M171</f>
        <v>62621.729999999996</v>
      </c>
      <c r="O171" s="133">
        <f t="shared" ref="O171:O198" si="30">I171+J171+L171</f>
        <v>24200.7</v>
      </c>
      <c r="P171" s="137">
        <f t="shared" ref="P171:P198" si="31">F171-N171</f>
        <v>198602.27000000002</v>
      </c>
      <c r="Q171" s="9"/>
      <c r="R171" s="9"/>
      <c r="S171" s="9"/>
      <c r="T171" s="9"/>
    </row>
    <row r="172" spans="1:20" s="5" customFormat="1" ht="16.5" customHeight="1" x14ac:dyDescent="0.2">
      <c r="A172" s="18">
        <v>141</v>
      </c>
      <c r="B172" s="20" t="s">
        <v>235</v>
      </c>
      <c r="C172" s="20" t="s">
        <v>41</v>
      </c>
      <c r="D172" s="20" t="s">
        <v>236</v>
      </c>
      <c r="E172" s="23" t="s">
        <v>44</v>
      </c>
      <c r="F172" s="21">
        <v>130000</v>
      </c>
      <c r="G172" s="19">
        <v>19303.71</v>
      </c>
      <c r="H172" s="65">
        <v>3731</v>
      </c>
      <c r="I172" s="19">
        <v>9230</v>
      </c>
      <c r="J172" s="19">
        <v>490.03</v>
      </c>
      <c r="K172" s="19">
        <v>3385.65</v>
      </c>
      <c r="L172" s="19">
        <v>7896.13</v>
      </c>
      <c r="M172" s="19">
        <v>0</v>
      </c>
      <c r="N172" s="11">
        <f t="shared" si="29"/>
        <v>26420.36</v>
      </c>
      <c r="O172" s="133">
        <f t="shared" si="30"/>
        <v>17616.16</v>
      </c>
      <c r="P172" s="36">
        <f t="shared" si="31"/>
        <v>103579.64</v>
      </c>
      <c r="Q172" s="9"/>
      <c r="R172" s="9"/>
      <c r="S172" s="9"/>
      <c r="T172" s="9"/>
    </row>
    <row r="173" spans="1:20" s="5" customFormat="1" ht="16.5" customHeight="1" x14ac:dyDescent="0.2">
      <c r="A173" s="18">
        <v>142</v>
      </c>
      <c r="B173" s="20" t="s">
        <v>237</v>
      </c>
      <c r="C173" s="20" t="s">
        <v>41</v>
      </c>
      <c r="D173" s="20" t="s">
        <v>238</v>
      </c>
      <c r="E173" s="23" t="s">
        <v>44</v>
      </c>
      <c r="F173" s="21">
        <v>130000</v>
      </c>
      <c r="G173" s="19">
        <v>19303.71</v>
      </c>
      <c r="H173" s="65">
        <v>3731</v>
      </c>
      <c r="I173" s="19">
        <v>9230</v>
      </c>
      <c r="J173" s="19">
        <v>490.03</v>
      </c>
      <c r="K173" s="19">
        <v>3385.65</v>
      </c>
      <c r="L173" s="19">
        <v>7896.13</v>
      </c>
      <c r="M173" s="19">
        <v>0</v>
      </c>
      <c r="N173" s="11">
        <f t="shared" si="29"/>
        <v>26420.36</v>
      </c>
      <c r="O173" s="133">
        <f t="shared" si="30"/>
        <v>17616.16</v>
      </c>
      <c r="P173" s="36">
        <f t="shared" si="31"/>
        <v>103579.64</v>
      </c>
      <c r="Q173" s="9"/>
      <c r="R173" s="9"/>
      <c r="S173" s="9"/>
      <c r="T173" s="9"/>
    </row>
    <row r="174" spans="1:20" s="5" customFormat="1" ht="16.5" customHeight="1" x14ac:dyDescent="0.2">
      <c r="A174" s="26">
        <v>143</v>
      </c>
      <c r="B174" s="20" t="s">
        <v>239</v>
      </c>
      <c r="C174" s="20" t="s">
        <v>41</v>
      </c>
      <c r="D174" s="20" t="s">
        <v>240</v>
      </c>
      <c r="E174" s="23" t="s">
        <v>44</v>
      </c>
      <c r="F174" s="21">
        <v>130000</v>
      </c>
      <c r="G174" s="19">
        <v>19070.52</v>
      </c>
      <c r="H174" s="65">
        <v>3731</v>
      </c>
      <c r="I174" s="19">
        <v>9230</v>
      </c>
      <c r="J174" s="19">
        <v>490.03</v>
      </c>
      <c r="K174" s="19">
        <v>3385.65</v>
      </c>
      <c r="L174" s="19">
        <v>7896.13</v>
      </c>
      <c r="M174" s="19">
        <v>932.76</v>
      </c>
      <c r="N174" s="11">
        <f t="shared" si="29"/>
        <v>27119.93</v>
      </c>
      <c r="O174" s="133">
        <f t="shared" si="30"/>
        <v>17616.16</v>
      </c>
      <c r="P174" s="36">
        <f t="shared" si="31"/>
        <v>102880.07</v>
      </c>
      <c r="Q174" s="9"/>
      <c r="R174" s="9"/>
      <c r="S174" s="9"/>
      <c r="T174" s="9"/>
    </row>
    <row r="175" spans="1:20" s="5" customFormat="1" ht="16.5" customHeight="1" x14ac:dyDescent="0.2">
      <c r="A175" s="18">
        <v>144</v>
      </c>
      <c r="B175" s="20" t="s">
        <v>241</v>
      </c>
      <c r="C175" s="20" t="s">
        <v>41</v>
      </c>
      <c r="D175" s="20" t="s">
        <v>242</v>
      </c>
      <c r="E175" s="23" t="s">
        <v>44</v>
      </c>
      <c r="F175" s="21">
        <v>130000</v>
      </c>
      <c r="G175" s="19">
        <v>19303.71</v>
      </c>
      <c r="H175" s="65">
        <v>3731</v>
      </c>
      <c r="I175" s="19">
        <v>9230</v>
      </c>
      <c r="J175" s="19">
        <v>490.03</v>
      </c>
      <c r="K175" s="19">
        <v>3385.65</v>
      </c>
      <c r="L175" s="19">
        <v>7896.13</v>
      </c>
      <c r="M175" s="19">
        <v>0</v>
      </c>
      <c r="N175" s="11">
        <f t="shared" si="29"/>
        <v>26420.36</v>
      </c>
      <c r="O175" s="133">
        <f t="shared" si="30"/>
        <v>17616.16</v>
      </c>
      <c r="P175" s="36">
        <f t="shared" si="31"/>
        <v>103579.64</v>
      </c>
      <c r="Q175" s="9"/>
      <c r="R175" s="9"/>
      <c r="S175" s="9"/>
      <c r="T175" s="9"/>
    </row>
    <row r="176" spans="1:20" s="5" customFormat="1" ht="16.5" customHeight="1" x14ac:dyDescent="0.2">
      <c r="A176" s="18">
        <v>145</v>
      </c>
      <c r="B176" s="20" t="s">
        <v>260</v>
      </c>
      <c r="C176" s="20" t="s">
        <v>41</v>
      </c>
      <c r="D176" s="20" t="s">
        <v>261</v>
      </c>
      <c r="E176" s="23" t="s">
        <v>44</v>
      </c>
      <c r="F176" s="21">
        <v>120000</v>
      </c>
      <c r="G176" s="19">
        <v>16875.46</v>
      </c>
      <c r="H176" s="65">
        <v>3444</v>
      </c>
      <c r="I176" s="19">
        <v>8520</v>
      </c>
      <c r="J176" s="19">
        <v>490.03</v>
      </c>
      <c r="K176" s="19">
        <v>3385.65</v>
      </c>
      <c r="L176" s="19">
        <v>7896.13</v>
      </c>
      <c r="M176" s="19">
        <v>0</v>
      </c>
      <c r="N176" s="17">
        <f t="shared" si="29"/>
        <v>23705.11</v>
      </c>
      <c r="O176" s="133">
        <f t="shared" si="30"/>
        <v>16906.16</v>
      </c>
      <c r="P176" s="36">
        <f t="shared" si="31"/>
        <v>96294.89</v>
      </c>
      <c r="Q176" s="9"/>
      <c r="R176" s="9"/>
      <c r="S176" s="9"/>
      <c r="T176" s="9"/>
    </row>
    <row r="177" spans="1:20" s="5" customFormat="1" ht="16.5" customHeight="1" x14ac:dyDescent="0.2">
      <c r="A177" s="26">
        <v>146</v>
      </c>
      <c r="B177" s="20" t="s">
        <v>279</v>
      </c>
      <c r="C177" s="20" t="s">
        <v>41</v>
      </c>
      <c r="D177" s="20" t="s">
        <v>280</v>
      </c>
      <c r="E177" s="23" t="s">
        <v>57</v>
      </c>
      <c r="F177" s="21">
        <v>100000</v>
      </c>
      <c r="G177" s="19">
        <v>12105.37</v>
      </c>
      <c r="H177" s="65">
        <v>2870</v>
      </c>
      <c r="I177" s="19">
        <v>7100</v>
      </c>
      <c r="J177" s="19">
        <v>490.03</v>
      </c>
      <c r="K177" s="19">
        <v>3040</v>
      </c>
      <c r="L177" s="19">
        <v>7090</v>
      </c>
      <c r="M177" s="19">
        <v>0</v>
      </c>
      <c r="N177" s="17">
        <f t="shared" si="29"/>
        <v>18015.370000000003</v>
      </c>
      <c r="O177" s="133">
        <f t="shared" si="30"/>
        <v>14680.029999999999</v>
      </c>
      <c r="P177" s="36">
        <f t="shared" si="31"/>
        <v>81984.63</v>
      </c>
      <c r="Q177" s="9"/>
      <c r="R177" s="9"/>
      <c r="S177" s="9"/>
      <c r="T177" s="9"/>
    </row>
    <row r="178" spans="1:20" s="5" customFormat="1" ht="16.5" customHeight="1" x14ac:dyDescent="0.2">
      <c r="A178" s="18">
        <v>147</v>
      </c>
      <c r="B178" s="27" t="s">
        <v>281</v>
      </c>
      <c r="C178" s="27" t="s">
        <v>41</v>
      </c>
      <c r="D178" s="27" t="s">
        <v>282</v>
      </c>
      <c r="E178" s="23" t="s">
        <v>44</v>
      </c>
      <c r="F178" s="29">
        <v>90000</v>
      </c>
      <c r="G178" s="30">
        <v>9753.1200000000008</v>
      </c>
      <c r="H178" s="66">
        <v>2583</v>
      </c>
      <c r="I178" s="30">
        <v>6390</v>
      </c>
      <c r="J178" s="30">
        <v>490.03</v>
      </c>
      <c r="K178" s="30">
        <v>2736</v>
      </c>
      <c r="L178" s="30">
        <v>6381</v>
      </c>
      <c r="M178" s="19">
        <v>0</v>
      </c>
      <c r="N178" s="17">
        <f t="shared" si="29"/>
        <v>15072.12</v>
      </c>
      <c r="O178" s="133">
        <f t="shared" si="30"/>
        <v>13261.029999999999</v>
      </c>
      <c r="P178" s="36">
        <f t="shared" si="31"/>
        <v>74927.88</v>
      </c>
      <c r="Q178" s="9"/>
      <c r="R178" s="9"/>
      <c r="S178" s="9"/>
      <c r="T178" s="9"/>
    </row>
    <row r="179" spans="1:20" s="5" customFormat="1" ht="16.5" customHeight="1" x14ac:dyDescent="0.2">
      <c r="A179" s="18">
        <v>148</v>
      </c>
      <c r="B179" s="20" t="s">
        <v>267</v>
      </c>
      <c r="C179" s="20" t="s">
        <v>41</v>
      </c>
      <c r="D179" s="20" t="s">
        <v>268</v>
      </c>
      <c r="E179" s="23" t="s">
        <v>44</v>
      </c>
      <c r="F179" s="21">
        <v>90000</v>
      </c>
      <c r="G179" s="19">
        <v>9519.93</v>
      </c>
      <c r="H179" s="65">
        <v>2583</v>
      </c>
      <c r="I179" s="19">
        <v>6390</v>
      </c>
      <c r="J179" s="19">
        <v>490.03</v>
      </c>
      <c r="K179" s="19">
        <v>2736</v>
      </c>
      <c r="L179" s="19">
        <v>6381</v>
      </c>
      <c r="M179" s="19">
        <v>932.76</v>
      </c>
      <c r="N179" s="17">
        <f t="shared" si="29"/>
        <v>15771.69</v>
      </c>
      <c r="O179" s="133">
        <f t="shared" si="30"/>
        <v>13261.029999999999</v>
      </c>
      <c r="P179" s="36">
        <f t="shared" si="31"/>
        <v>74228.31</v>
      </c>
      <c r="Q179" s="9"/>
      <c r="R179" s="9"/>
      <c r="S179" s="9"/>
      <c r="T179" s="9"/>
    </row>
    <row r="180" spans="1:20" s="5" customFormat="1" ht="16.5" customHeight="1" x14ac:dyDescent="0.2">
      <c r="A180" s="26">
        <v>149</v>
      </c>
      <c r="B180" s="20" t="s">
        <v>262</v>
      </c>
      <c r="C180" s="20" t="s">
        <v>41</v>
      </c>
      <c r="D180" s="20" t="s">
        <v>263</v>
      </c>
      <c r="E180" s="23" t="s">
        <v>57</v>
      </c>
      <c r="F180" s="21">
        <v>90000</v>
      </c>
      <c r="G180" s="19">
        <v>9753.1200000000008</v>
      </c>
      <c r="H180" s="65">
        <v>2583</v>
      </c>
      <c r="I180" s="19">
        <v>6390</v>
      </c>
      <c r="J180" s="19">
        <v>490.03</v>
      </c>
      <c r="K180" s="19">
        <v>2736</v>
      </c>
      <c r="L180" s="19">
        <v>6381</v>
      </c>
      <c r="M180" s="19">
        <v>0</v>
      </c>
      <c r="N180" s="17">
        <f t="shared" si="29"/>
        <v>15072.12</v>
      </c>
      <c r="O180" s="133">
        <f t="shared" si="30"/>
        <v>13261.029999999999</v>
      </c>
      <c r="P180" s="36">
        <f t="shared" si="31"/>
        <v>74927.88</v>
      </c>
      <c r="Q180" s="9"/>
      <c r="R180" s="9"/>
      <c r="S180" s="9"/>
      <c r="T180" s="9"/>
    </row>
    <row r="181" spans="1:20" s="5" customFormat="1" ht="16.5" customHeight="1" x14ac:dyDescent="0.2">
      <c r="A181" s="18">
        <v>150</v>
      </c>
      <c r="B181" s="20" t="s">
        <v>256</v>
      </c>
      <c r="C181" s="20" t="s">
        <v>41</v>
      </c>
      <c r="D181" s="20" t="s">
        <v>257</v>
      </c>
      <c r="E181" s="23" t="s">
        <v>44</v>
      </c>
      <c r="F181" s="21">
        <v>85000</v>
      </c>
      <c r="G181" s="19">
        <v>8576.99</v>
      </c>
      <c r="H181" s="65">
        <v>2439.5</v>
      </c>
      <c r="I181" s="19">
        <v>6035</v>
      </c>
      <c r="J181" s="19">
        <v>490.03</v>
      </c>
      <c r="K181" s="19">
        <v>2584</v>
      </c>
      <c r="L181" s="19">
        <v>6026.5</v>
      </c>
      <c r="M181" s="19">
        <v>0</v>
      </c>
      <c r="N181" s="17">
        <f t="shared" si="29"/>
        <v>13600.49</v>
      </c>
      <c r="O181" s="133">
        <f t="shared" si="30"/>
        <v>12551.529999999999</v>
      </c>
      <c r="P181" s="36">
        <f t="shared" si="31"/>
        <v>71399.509999999995</v>
      </c>
      <c r="Q181" s="9"/>
      <c r="R181" s="9"/>
      <c r="S181" s="9"/>
      <c r="T181" s="9"/>
    </row>
    <row r="182" spans="1:20" s="5" customFormat="1" ht="16.5" customHeight="1" x14ac:dyDescent="0.2">
      <c r="A182" s="18">
        <v>151</v>
      </c>
      <c r="B182" s="20" t="s">
        <v>254</v>
      </c>
      <c r="C182" s="20" t="s">
        <v>41</v>
      </c>
      <c r="D182" s="20" t="s">
        <v>255</v>
      </c>
      <c r="E182" s="23" t="s">
        <v>44</v>
      </c>
      <c r="F182" s="21">
        <v>80000</v>
      </c>
      <c r="G182" s="19">
        <v>7400.87</v>
      </c>
      <c r="H182" s="65">
        <v>2296</v>
      </c>
      <c r="I182" s="19">
        <v>5680</v>
      </c>
      <c r="J182" s="19">
        <v>490.03</v>
      </c>
      <c r="K182" s="19">
        <v>2432</v>
      </c>
      <c r="L182" s="19">
        <v>5672</v>
      </c>
      <c r="M182" s="19">
        <v>0</v>
      </c>
      <c r="N182" s="17">
        <f t="shared" si="29"/>
        <v>12128.869999999999</v>
      </c>
      <c r="O182" s="133">
        <f t="shared" si="30"/>
        <v>11842.029999999999</v>
      </c>
      <c r="P182" s="36">
        <f t="shared" si="31"/>
        <v>67871.13</v>
      </c>
      <c r="Q182" s="9"/>
      <c r="R182" s="9"/>
      <c r="S182" s="49"/>
      <c r="T182" s="9"/>
    </row>
    <row r="183" spans="1:20" s="5" customFormat="1" ht="16.5" customHeight="1" x14ac:dyDescent="0.2">
      <c r="A183" s="26">
        <v>152</v>
      </c>
      <c r="B183" s="20" t="s">
        <v>264</v>
      </c>
      <c r="C183" s="20" t="s">
        <v>41</v>
      </c>
      <c r="D183" s="20" t="s">
        <v>265</v>
      </c>
      <c r="E183" s="23" t="s">
        <v>44</v>
      </c>
      <c r="F183" s="21">
        <v>70000</v>
      </c>
      <c r="G183" s="19">
        <v>5181.92</v>
      </c>
      <c r="H183" s="65">
        <v>2009</v>
      </c>
      <c r="I183" s="19">
        <v>4970</v>
      </c>
      <c r="J183" s="19">
        <v>490.03</v>
      </c>
      <c r="K183" s="19">
        <v>2128</v>
      </c>
      <c r="L183" s="19">
        <v>4963</v>
      </c>
      <c r="M183" s="19">
        <v>932.76</v>
      </c>
      <c r="N183" s="17">
        <f t="shared" si="29"/>
        <v>10251.68</v>
      </c>
      <c r="O183" s="133">
        <f t="shared" si="30"/>
        <v>10423.029999999999</v>
      </c>
      <c r="P183" s="36">
        <f t="shared" si="31"/>
        <v>59748.32</v>
      </c>
      <c r="Q183" s="9"/>
      <c r="R183" s="9"/>
      <c r="S183" s="9"/>
      <c r="T183" s="9"/>
    </row>
    <row r="184" spans="1:20" s="5" customFormat="1" ht="16.5" customHeight="1" x14ac:dyDescent="0.2">
      <c r="A184" s="18">
        <v>153</v>
      </c>
      <c r="B184" s="20" t="s">
        <v>244</v>
      </c>
      <c r="C184" s="20" t="s">
        <v>41</v>
      </c>
      <c r="D184" s="20" t="s">
        <v>245</v>
      </c>
      <c r="E184" s="23" t="s">
        <v>44</v>
      </c>
      <c r="F184" s="21">
        <v>65835</v>
      </c>
      <c r="G184" s="19">
        <v>4584.71</v>
      </c>
      <c r="H184" s="65">
        <v>1889.46</v>
      </c>
      <c r="I184" s="19">
        <v>4674.29</v>
      </c>
      <c r="J184" s="19">
        <v>490.03</v>
      </c>
      <c r="K184" s="19">
        <v>2001.38</v>
      </c>
      <c r="L184" s="19">
        <v>4667.7</v>
      </c>
      <c r="M184" s="19">
        <v>0</v>
      </c>
      <c r="N184" s="17">
        <f t="shared" si="29"/>
        <v>8475.5499999999993</v>
      </c>
      <c r="O184" s="133">
        <f t="shared" si="30"/>
        <v>9832.02</v>
      </c>
      <c r="P184" s="36">
        <f t="shared" si="31"/>
        <v>57359.45</v>
      </c>
      <c r="Q184" s="9"/>
      <c r="R184" s="9"/>
      <c r="S184" s="9"/>
      <c r="T184" s="9"/>
    </row>
    <row r="185" spans="1:20" s="5" customFormat="1" ht="16.5" customHeight="1" x14ac:dyDescent="0.2">
      <c r="A185" s="18">
        <v>154</v>
      </c>
      <c r="B185" s="20" t="s">
        <v>273</v>
      </c>
      <c r="C185" s="20" t="s">
        <v>41</v>
      </c>
      <c r="D185" s="20" t="s">
        <v>272</v>
      </c>
      <c r="E185" s="23" t="s">
        <v>44</v>
      </c>
      <c r="F185" s="21">
        <v>61867.5</v>
      </c>
      <c r="G185" s="19">
        <v>3465</v>
      </c>
      <c r="H185" s="65">
        <v>1775.6</v>
      </c>
      <c r="I185" s="19">
        <v>4392.59</v>
      </c>
      <c r="J185" s="19">
        <v>490.03</v>
      </c>
      <c r="K185" s="19">
        <v>1880.77</v>
      </c>
      <c r="L185" s="19">
        <v>4386.41</v>
      </c>
      <c r="M185" s="19">
        <v>1865.52</v>
      </c>
      <c r="N185" s="17">
        <f t="shared" si="29"/>
        <v>8986.8900000000012</v>
      </c>
      <c r="O185" s="133">
        <f t="shared" si="30"/>
        <v>9269.0299999999988</v>
      </c>
      <c r="P185" s="36">
        <f t="shared" si="31"/>
        <v>52880.61</v>
      </c>
      <c r="Q185" s="9"/>
      <c r="R185" s="9"/>
      <c r="S185" s="9"/>
      <c r="T185" s="9"/>
    </row>
    <row r="186" spans="1:20" s="5" customFormat="1" ht="16.5" customHeight="1" x14ac:dyDescent="0.2">
      <c r="A186" s="26">
        <v>155</v>
      </c>
      <c r="B186" s="20" t="s">
        <v>271</v>
      </c>
      <c r="C186" s="20" t="s">
        <v>41</v>
      </c>
      <c r="D186" s="20" t="s">
        <v>245</v>
      </c>
      <c r="E186" s="23" t="s">
        <v>44</v>
      </c>
      <c r="F186" s="21">
        <v>60000</v>
      </c>
      <c r="G186" s="68">
        <v>2428.64</v>
      </c>
      <c r="H186" s="65">
        <v>1722</v>
      </c>
      <c r="I186" s="19">
        <v>4260</v>
      </c>
      <c r="J186" s="19">
        <v>490.03</v>
      </c>
      <c r="K186" s="19">
        <v>1824</v>
      </c>
      <c r="L186" s="19">
        <v>4254</v>
      </c>
      <c r="M186" s="19">
        <v>1865.52</v>
      </c>
      <c r="N186" s="11">
        <f t="shared" si="29"/>
        <v>7840.16</v>
      </c>
      <c r="O186" s="133">
        <f t="shared" si="30"/>
        <v>9004.0299999999988</v>
      </c>
      <c r="P186" s="36">
        <f t="shared" si="31"/>
        <v>52159.839999999997</v>
      </c>
      <c r="Q186" s="9"/>
      <c r="R186" s="9"/>
      <c r="S186" s="9"/>
      <c r="T186" s="9"/>
    </row>
    <row r="187" spans="1:20" s="5" customFormat="1" ht="16.5" customHeight="1" x14ac:dyDescent="0.2">
      <c r="A187" s="18">
        <v>156</v>
      </c>
      <c r="B187" s="20" t="s">
        <v>277</v>
      </c>
      <c r="C187" s="20" t="s">
        <v>41</v>
      </c>
      <c r="D187" s="20" t="s">
        <v>278</v>
      </c>
      <c r="E187" s="23" t="s">
        <v>57</v>
      </c>
      <c r="F187" s="21">
        <v>56715</v>
      </c>
      <c r="G187" s="19">
        <v>2868.5</v>
      </c>
      <c r="H187" s="65">
        <v>1627.72</v>
      </c>
      <c r="I187" s="19">
        <v>4026.77</v>
      </c>
      <c r="J187" s="19">
        <v>490.03</v>
      </c>
      <c r="K187" s="19">
        <v>1724.14</v>
      </c>
      <c r="L187" s="19">
        <v>4021.09</v>
      </c>
      <c r="M187" s="19">
        <v>0</v>
      </c>
      <c r="N187" s="11">
        <f t="shared" si="29"/>
        <v>6220.3600000000006</v>
      </c>
      <c r="O187" s="133">
        <f t="shared" si="30"/>
        <v>8537.89</v>
      </c>
      <c r="P187" s="36">
        <f t="shared" si="31"/>
        <v>50494.64</v>
      </c>
      <c r="Q187" s="9"/>
      <c r="R187" s="9"/>
      <c r="S187" s="9"/>
      <c r="T187" s="9"/>
    </row>
    <row r="188" spans="1:20" s="5" customFormat="1" ht="16.5" customHeight="1" x14ac:dyDescent="0.2">
      <c r="A188" s="18">
        <v>157</v>
      </c>
      <c r="B188" s="20" t="s">
        <v>252</v>
      </c>
      <c r="C188" s="20" t="s">
        <v>41</v>
      </c>
      <c r="D188" s="20" t="s">
        <v>253</v>
      </c>
      <c r="E188" s="23" t="s">
        <v>57</v>
      </c>
      <c r="F188" s="21">
        <v>55000</v>
      </c>
      <c r="G188" s="19">
        <v>2559.6799999999998</v>
      </c>
      <c r="H188" s="65">
        <v>1578.5</v>
      </c>
      <c r="I188" s="19">
        <v>3905</v>
      </c>
      <c r="J188" s="19">
        <v>490.03</v>
      </c>
      <c r="K188" s="19">
        <v>1672</v>
      </c>
      <c r="L188" s="19">
        <v>3899.5</v>
      </c>
      <c r="M188" s="19">
        <v>0</v>
      </c>
      <c r="N188" s="11">
        <f t="shared" si="29"/>
        <v>5810.18</v>
      </c>
      <c r="O188" s="133">
        <f t="shared" si="30"/>
        <v>8294.5299999999988</v>
      </c>
      <c r="P188" s="36">
        <f t="shared" si="31"/>
        <v>49189.82</v>
      </c>
      <c r="Q188" s="9"/>
      <c r="R188" s="9"/>
      <c r="S188" s="9"/>
      <c r="T188" s="9"/>
    </row>
    <row r="189" spans="1:20" s="5" customFormat="1" ht="16.5" customHeight="1" x14ac:dyDescent="0.2">
      <c r="A189" s="26">
        <v>158</v>
      </c>
      <c r="B189" s="20" t="s">
        <v>250</v>
      </c>
      <c r="C189" s="20" t="s">
        <v>41</v>
      </c>
      <c r="D189" s="20" t="s">
        <v>251</v>
      </c>
      <c r="E189" s="23" t="s">
        <v>57</v>
      </c>
      <c r="F189" s="21">
        <v>52625.78</v>
      </c>
      <c r="G189" s="19">
        <v>2224.59</v>
      </c>
      <c r="H189" s="65">
        <v>1510.36</v>
      </c>
      <c r="I189" s="19">
        <v>3736.43</v>
      </c>
      <c r="J189" s="19">
        <v>490.03</v>
      </c>
      <c r="K189" s="19">
        <v>1599.82</v>
      </c>
      <c r="L189" s="19">
        <v>3731.17</v>
      </c>
      <c r="M189" s="19">
        <v>0</v>
      </c>
      <c r="N189" s="11">
        <f t="shared" si="29"/>
        <v>5334.7699999999995</v>
      </c>
      <c r="O189" s="133">
        <f t="shared" si="30"/>
        <v>7957.63</v>
      </c>
      <c r="P189" s="36">
        <f t="shared" si="31"/>
        <v>47291.01</v>
      </c>
      <c r="Q189" s="9"/>
      <c r="R189" s="9"/>
      <c r="S189" s="9"/>
      <c r="T189" s="9"/>
    </row>
    <row r="190" spans="1:20" s="5" customFormat="1" ht="16.5" customHeight="1" x14ac:dyDescent="0.2">
      <c r="A190" s="18">
        <v>159</v>
      </c>
      <c r="B190" s="20" t="s">
        <v>258</v>
      </c>
      <c r="C190" s="20" t="s">
        <v>41</v>
      </c>
      <c r="D190" s="20" t="s">
        <v>330</v>
      </c>
      <c r="E190" s="23" t="s">
        <v>44</v>
      </c>
      <c r="F190" s="21">
        <v>45000</v>
      </c>
      <c r="G190" s="68">
        <v>1148.33</v>
      </c>
      <c r="H190" s="65">
        <v>1291.5</v>
      </c>
      <c r="I190" s="19">
        <v>3195</v>
      </c>
      <c r="J190" s="19">
        <v>490.03</v>
      </c>
      <c r="K190" s="19">
        <v>1368</v>
      </c>
      <c r="L190" s="19">
        <v>3190.5</v>
      </c>
      <c r="M190" s="19">
        <v>0</v>
      </c>
      <c r="N190" s="11">
        <f t="shared" si="29"/>
        <v>3807.83</v>
      </c>
      <c r="O190" s="133">
        <f t="shared" si="30"/>
        <v>6875.53</v>
      </c>
      <c r="P190" s="36">
        <f t="shared" si="31"/>
        <v>41192.17</v>
      </c>
      <c r="Q190" s="9"/>
      <c r="R190" s="9"/>
      <c r="S190" s="46"/>
      <c r="T190" s="9"/>
    </row>
    <row r="191" spans="1:20" s="5" customFormat="1" ht="16.5" customHeight="1" x14ac:dyDescent="0.2">
      <c r="A191" s="18">
        <v>160</v>
      </c>
      <c r="B191" s="20" t="s">
        <v>246</v>
      </c>
      <c r="C191" s="20" t="s">
        <v>41</v>
      </c>
      <c r="D191" s="20" t="s">
        <v>247</v>
      </c>
      <c r="E191" s="23" t="s">
        <v>44</v>
      </c>
      <c r="F191" s="21">
        <v>44017.26</v>
      </c>
      <c r="G191" s="19">
        <v>1009.63</v>
      </c>
      <c r="H191" s="65">
        <v>1263.3</v>
      </c>
      <c r="I191" s="19">
        <v>3125.23</v>
      </c>
      <c r="J191" s="19">
        <v>484.19</v>
      </c>
      <c r="K191" s="19">
        <v>1338.12</v>
      </c>
      <c r="L191" s="19">
        <v>3120.82</v>
      </c>
      <c r="M191" s="19">
        <v>0</v>
      </c>
      <c r="N191" s="11">
        <f t="shared" si="29"/>
        <v>3611.0499999999997</v>
      </c>
      <c r="O191" s="133">
        <f t="shared" si="30"/>
        <v>6730.24</v>
      </c>
      <c r="P191" s="36">
        <f t="shared" si="31"/>
        <v>40406.21</v>
      </c>
      <c r="Q191" s="9"/>
      <c r="R191" s="9"/>
      <c r="S191" s="9"/>
      <c r="T191" s="9"/>
    </row>
    <row r="192" spans="1:20" s="5" customFormat="1" ht="16.5" customHeight="1" x14ac:dyDescent="0.2">
      <c r="A192" s="18">
        <v>161</v>
      </c>
      <c r="B192" s="20" t="s">
        <v>269</v>
      </c>
      <c r="C192" s="20" t="s">
        <v>41</v>
      </c>
      <c r="D192" s="20" t="s">
        <v>259</v>
      </c>
      <c r="E192" s="23" t="s">
        <v>44</v>
      </c>
      <c r="F192" s="21">
        <v>60000</v>
      </c>
      <c r="G192" s="19">
        <v>0</v>
      </c>
      <c r="H192" s="65">
        <v>1722</v>
      </c>
      <c r="I192" s="19">
        <v>4260</v>
      </c>
      <c r="J192" s="19">
        <v>490.03</v>
      </c>
      <c r="K192" s="19">
        <v>1824</v>
      </c>
      <c r="L192" s="19">
        <v>4254</v>
      </c>
      <c r="M192" s="19">
        <v>932.76</v>
      </c>
      <c r="N192" s="11">
        <f>G192+H192+K192+M192</f>
        <v>4478.76</v>
      </c>
      <c r="O192" s="133">
        <f t="shared" si="30"/>
        <v>9004.0299999999988</v>
      </c>
      <c r="P192" s="36">
        <f>F192-N192</f>
        <v>55521.24</v>
      </c>
      <c r="Q192" s="9"/>
      <c r="R192" s="9"/>
      <c r="S192" s="9"/>
      <c r="T192" s="9"/>
    </row>
    <row r="193" spans="1:20" s="5" customFormat="1" ht="16.5" customHeight="1" x14ac:dyDescent="0.2">
      <c r="A193" s="26">
        <v>162</v>
      </c>
      <c r="B193" s="20" t="s">
        <v>243</v>
      </c>
      <c r="C193" s="20" t="s">
        <v>41</v>
      </c>
      <c r="D193" s="20" t="s">
        <v>340</v>
      </c>
      <c r="E193" s="23" t="s">
        <v>44</v>
      </c>
      <c r="F193" s="21">
        <v>40000</v>
      </c>
      <c r="G193" s="19">
        <v>0</v>
      </c>
      <c r="H193" s="65">
        <v>1148</v>
      </c>
      <c r="I193" s="19">
        <v>2840</v>
      </c>
      <c r="J193" s="19">
        <v>440</v>
      </c>
      <c r="K193" s="19">
        <v>1216</v>
      </c>
      <c r="L193" s="19">
        <v>2836</v>
      </c>
      <c r="M193" s="19">
        <v>0</v>
      </c>
      <c r="N193" s="11">
        <f t="shared" si="29"/>
        <v>2364</v>
      </c>
      <c r="O193" s="133">
        <f t="shared" si="30"/>
        <v>6116</v>
      </c>
      <c r="P193" s="36">
        <f t="shared" si="31"/>
        <v>37636</v>
      </c>
      <c r="Q193" s="9"/>
      <c r="R193" s="9"/>
      <c r="S193" s="9"/>
      <c r="T193" s="9"/>
    </row>
    <row r="194" spans="1:20" s="5" customFormat="1" ht="16.5" customHeight="1" x14ac:dyDescent="0.2">
      <c r="A194" s="18">
        <v>163</v>
      </c>
      <c r="B194" s="20" t="s">
        <v>270</v>
      </c>
      <c r="C194" s="20" t="s">
        <v>41</v>
      </c>
      <c r="D194" s="20" t="s">
        <v>340</v>
      </c>
      <c r="E194" s="23" t="s">
        <v>44</v>
      </c>
      <c r="F194" s="21">
        <v>40000</v>
      </c>
      <c r="G194" s="19">
        <v>0</v>
      </c>
      <c r="H194" s="65">
        <v>1148</v>
      </c>
      <c r="I194" s="19">
        <v>2840</v>
      </c>
      <c r="J194" s="19">
        <v>440</v>
      </c>
      <c r="K194" s="19">
        <v>1216</v>
      </c>
      <c r="L194" s="19">
        <v>2836</v>
      </c>
      <c r="M194" s="19">
        <v>932.76</v>
      </c>
      <c r="N194" s="11">
        <f t="shared" si="29"/>
        <v>3296.76</v>
      </c>
      <c r="O194" s="133">
        <f t="shared" si="30"/>
        <v>6116</v>
      </c>
      <c r="P194" s="36">
        <f t="shared" si="31"/>
        <v>36703.24</v>
      </c>
      <c r="Q194" s="9"/>
      <c r="R194" s="9"/>
      <c r="S194" s="9"/>
      <c r="T194" s="9"/>
    </row>
    <row r="195" spans="1:20" s="5" customFormat="1" ht="16.5" customHeight="1" x14ac:dyDescent="0.2">
      <c r="A195" s="26">
        <v>164</v>
      </c>
      <c r="B195" s="20" t="s">
        <v>276</v>
      </c>
      <c r="C195" s="20" t="s">
        <v>41</v>
      </c>
      <c r="D195" s="20" t="s">
        <v>251</v>
      </c>
      <c r="E195" s="23" t="s">
        <v>44</v>
      </c>
      <c r="F195" s="21">
        <v>26000</v>
      </c>
      <c r="G195" s="19">
        <v>0</v>
      </c>
      <c r="H195" s="65">
        <v>746.2</v>
      </c>
      <c r="I195" s="19">
        <v>1846</v>
      </c>
      <c r="J195" s="19">
        <v>286</v>
      </c>
      <c r="K195" s="19">
        <v>790.4</v>
      </c>
      <c r="L195" s="19">
        <v>1843.4</v>
      </c>
      <c r="M195" s="19">
        <v>0</v>
      </c>
      <c r="N195" s="11">
        <f t="shared" si="29"/>
        <v>1536.6</v>
      </c>
      <c r="O195" s="133">
        <f t="shared" si="30"/>
        <v>3975.4</v>
      </c>
      <c r="P195" s="36">
        <f t="shared" si="31"/>
        <v>24463.4</v>
      </c>
      <c r="Q195" s="9"/>
      <c r="R195" s="9"/>
      <c r="S195" s="9"/>
      <c r="T195" s="9"/>
    </row>
    <row r="196" spans="1:20" s="5" customFormat="1" ht="16.5" customHeight="1" x14ac:dyDescent="0.2">
      <c r="A196" s="18">
        <v>165</v>
      </c>
      <c r="B196" s="20" t="s">
        <v>274</v>
      </c>
      <c r="C196" s="20" t="s">
        <v>41</v>
      </c>
      <c r="D196" s="20" t="s">
        <v>275</v>
      </c>
      <c r="E196" s="23" t="s">
        <v>44</v>
      </c>
      <c r="F196" s="21">
        <v>22000</v>
      </c>
      <c r="G196" s="19">
        <v>0</v>
      </c>
      <c r="H196" s="65">
        <v>631.4</v>
      </c>
      <c r="I196" s="19">
        <v>1562</v>
      </c>
      <c r="J196" s="19">
        <v>242</v>
      </c>
      <c r="K196" s="19">
        <v>668.8</v>
      </c>
      <c r="L196" s="19">
        <v>1559.8</v>
      </c>
      <c r="M196" s="19">
        <v>0</v>
      </c>
      <c r="N196" s="11">
        <f t="shared" si="29"/>
        <v>1300.1999999999998</v>
      </c>
      <c r="O196" s="133">
        <f t="shared" si="30"/>
        <v>3363.8</v>
      </c>
      <c r="P196" s="36">
        <f t="shared" si="31"/>
        <v>20699.8</v>
      </c>
      <c r="Q196" s="9"/>
      <c r="R196" s="9"/>
      <c r="S196" s="9"/>
      <c r="T196" s="9"/>
    </row>
    <row r="197" spans="1:20" s="5" customFormat="1" ht="16.5" customHeight="1" x14ac:dyDescent="0.2">
      <c r="A197" s="18">
        <v>166</v>
      </c>
      <c r="B197" s="20" t="s">
        <v>248</v>
      </c>
      <c r="C197" s="20" t="s">
        <v>41</v>
      </c>
      <c r="D197" s="20" t="s">
        <v>249</v>
      </c>
      <c r="E197" s="23" t="s">
        <v>44</v>
      </c>
      <c r="F197" s="21">
        <v>20000</v>
      </c>
      <c r="G197" s="19">
        <v>0</v>
      </c>
      <c r="H197" s="65">
        <v>574</v>
      </c>
      <c r="I197" s="19">
        <v>1420</v>
      </c>
      <c r="J197" s="19">
        <v>220</v>
      </c>
      <c r="K197" s="19">
        <v>608</v>
      </c>
      <c r="L197" s="19">
        <v>1418</v>
      </c>
      <c r="M197" s="19">
        <v>0</v>
      </c>
      <c r="N197" s="11">
        <f t="shared" si="29"/>
        <v>1182</v>
      </c>
      <c r="O197" s="133">
        <f t="shared" si="30"/>
        <v>3058</v>
      </c>
      <c r="P197" s="36">
        <f t="shared" si="31"/>
        <v>18818</v>
      </c>
      <c r="Q197" s="9"/>
      <c r="R197" s="9"/>
      <c r="S197" s="9"/>
      <c r="T197" s="9"/>
    </row>
    <row r="198" spans="1:20" s="5" customFormat="1" ht="16.5" customHeight="1" x14ac:dyDescent="0.2">
      <c r="A198" s="26">
        <v>167</v>
      </c>
      <c r="B198" s="20" t="s">
        <v>266</v>
      </c>
      <c r="C198" s="20" t="s">
        <v>41</v>
      </c>
      <c r="D198" s="20" t="s">
        <v>108</v>
      </c>
      <c r="E198" s="23" t="s">
        <v>44</v>
      </c>
      <c r="F198" s="21">
        <v>18000</v>
      </c>
      <c r="G198" s="19">
        <v>0</v>
      </c>
      <c r="H198" s="65">
        <v>516.6</v>
      </c>
      <c r="I198" s="19">
        <v>1278</v>
      </c>
      <c r="J198" s="19">
        <v>198</v>
      </c>
      <c r="K198" s="19">
        <v>547.20000000000005</v>
      </c>
      <c r="L198" s="19">
        <v>1276.2</v>
      </c>
      <c r="M198" s="19">
        <v>0</v>
      </c>
      <c r="N198" s="11">
        <f t="shared" si="29"/>
        <v>1063.8000000000002</v>
      </c>
      <c r="O198" s="133">
        <f t="shared" si="30"/>
        <v>2752.2</v>
      </c>
      <c r="P198" s="36">
        <f t="shared" si="31"/>
        <v>16936.2</v>
      </c>
      <c r="Q198" s="9"/>
      <c r="R198" s="9"/>
      <c r="S198" s="9"/>
      <c r="T198" s="9"/>
    </row>
    <row r="199" spans="1:20" s="5" customFormat="1" ht="16.5" customHeight="1" thickBot="1" x14ac:dyDescent="0.25">
      <c r="A199" s="118" t="s">
        <v>324</v>
      </c>
      <c r="B199" s="119"/>
      <c r="C199" s="119"/>
      <c r="D199" s="119"/>
      <c r="E199" s="39"/>
      <c r="F199" s="50">
        <f>SUM(F171:F198)</f>
        <v>2173284.54</v>
      </c>
      <c r="G199" s="50">
        <f t="shared" ref="G199:P199" si="32">SUM(G171:G198)</f>
        <v>227415.42999999996</v>
      </c>
      <c r="H199" s="67">
        <f t="shared" si="32"/>
        <v>61268.78</v>
      </c>
      <c r="I199" s="50">
        <f t="shared" si="32"/>
        <v>151570.85</v>
      </c>
      <c r="J199" s="50">
        <f t="shared" si="32"/>
        <v>12600.82</v>
      </c>
      <c r="K199" s="50">
        <f t="shared" si="32"/>
        <v>58984.53</v>
      </c>
      <c r="L199" s="50">
        <f t="shared" si="32"/>
        <v>137565.87</v>
      </c>
      <c r="M199" s="50">
        <f t="shared" si="32"/>
        <v>10260.36</v>
      </c>
      <c r="N199" s="51">
        <f t="shared" si="32"/>
        <v>357929.09999999992</v>
      </c>
      <c r="O199" s="136">
        <f t="shared" si="32"/>
        <v>301737.54000000004</v>
      </c>
      <c r="P199" s="139">
        <f t="shared" si="32"/>
        <v>1815355.4399999997</v>
      </c>
      <c r="Q199" s="9"/>
      <c r="R199" s="9"/>
      <c r="S199" s="9"/>
      <c r="T199" s="9"/>
    </row>
    <row r="200" spans="1:20" s="5" customFormat="1" ht="18.75" customHeight="1" thickBot="1" x14ac:dyDescent="0.25">
      <c r="A200" s="93" t="s">
        <v>37</v>
      </c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5"/>
      <c r="Q200" s="9"/>
      <c r="R200" s="9"/>
      <c r="S200" s="9"/>
      <c r="T200" s="9"/>
    </row>
    <row r="201" spans="1:20" s="5" customFormat="1" ht="16.5" customHeight="1" x14ac:dyDescent="0.2">
      <c r="A201" s="26">
        <v>168</v>
      </c>
      <c r="B201" s="31" t="s">
        <v>216</v>
      </c>
      <c r="C201" s="31" t="s">
        <v>217</v>
      </c>
      <c r="D201" s="31" t="s">
        <v>202</v>
      </c>
      <c r="E201" s="32" t="s">
        <v>44</v>
      </c>
      <c r="F201" s="33">
        <v>52800</v>
      </c>
      <c r="G201" s="34">
        <v>2249.1799999999998</v>
      </c>
      <c r="H201" s="64">
        <v>1515.36</v>
      </c>
      <c r="I201" s="34">
        <v>3748.8</v>
      </c>
      <c r="J201" s="34">
        <v>490.03</v>
      </c>
      <c r="K201" s="34">
        <v>1605.12</v>
      </c>
      <c r="L201" s="34">
        <v>3743.52</v>
      </c>
      <c r="M201" s="34">
        <v>0</v>
      </c>
      <c r="N201" s="11">
        <f t="shared" ref="N201:N213" si="33">G201+H201+K201+M201</f>
        <v>5369.66</v>
      </c>
      <c r="O201" s="133">
        <f t="shared" ref="O201:O213" si="34">I201+J201+L201</f>
        <v>7982.35</v>
      </c>
      <c r="P201" s="38">
        <f t="shared" ref="P201:P213" si="35">F201-N201</f>
        <v>47430.34</v>
      </c>
      <c r="Q201" s="9"/>
      <c r="R201" s="9"/>
      <c r="S201" s="9"/>
      <c r="T201" s="9"/>
    </row>
    <row r="202" spans="1:20" s="5" customFormat="1" ht="16.5" customHeight="1" x14ac:dyDescent="0.2">
      <c r="A202" s="18">
        <v>169</v>
      </c>
      <c r="B202" s="20" t="s">
        <v>221</v>
      </c>
      <c r="C202" s="20" t="s">
        <v>217</v>
      </c>
      <c r="D202" s="20" t="s">
        <v>222</v>
      </c>
      <c r="E202" s="23" t="s">
        <v>44</v>
      </c>
      <c r="F202" s="21">
        <v>51973.69</v>
      </c>
      <c r="G202" s="19">
        <v>1992.64</v>
      </c>
      <c r="H202" s="65">
        <v>1491.64</v>
      </c>
      <c r="I202" s="19">
        <v>3690.13</v>
      </c>
      <c r="J202" s="19">
        <v>490.03</v>
      </c>
      <c r="K202" s="19">
        <v>1580</v>
      </c>
      <c r="L202" s="19">
        <v>3684.93</v>
      </c>
      <c r="M202" s="19">
        <v>932.76</v>
      </c>
      <c r="N202" s="11">
        <f t="shared" si="33"/>
        <v>5997.0400000000009</v>
      </c>
      <c r="O202" s="133">
        <f t="shared" si="34"/>
        <v>7865.09</v>
      </c>
      <c r="P202" s="36">
        <f t="shared" si="35"/>
        <v>45976.65</v>
      </c>
      <c r="Q202" s="9"/>
      <c r="R202" s="9"/>
      <c r="S202" s="9"/>
      <c r="T202" s="9"/>
    </row>
    <row r="203" spans="1:20" s="5" customFormat="1" ht="16.5" customHeight="1" x14ac:dyDescent="0.2">
      <c r="A203" s="18">
        <v>170</v>
      </c>
      <c r="B203" s="20" t="s">
        <v>223</v>
      </c>
      <c r="C203" s="20" t="s">
        <v>217</v>
      </c>
      <c r="D203" s="20" t="s">
        <v>224</v>
      </c>
      <c r="E203" s="23" t="s">
        <v>44</v>
      </c>
      <c r="F203" s="21">
        <v>47775</v>
      </c>
      <c r="G203" s="19">
        <v>1400.06</v>
      </c>
      <c r="H203" s="65">
        <v>1371.14</v>
      </c>
      <c r="I203" s="19">
        <v>3392.03</v>
      </c>
      <c r="J203" s="19">
        <v>490.03</v>
      </c>
      <c r="K203" s="19">
        <v>1452.36</v>
      </c>
      <c r="L203" s="19">
        <v>3387.25</v>
      </c>
      <c r="M203" s="19">
        <v>932.76</v>
      </c>
      <c r="N203" s="11">
        <f t="shared" si="33"/>
        <v>5156.32</v>
      </c>
      <c r="O203" s="133">
        <f t="shared" si="34"/>
        <v>7269.31</v>
      </c>
      <c r="P203" s="36">
        <f t="shared" si="35"/>
        <v>42618.68</v>
      </c>
      <c r="Q203" s="9"/>
      <c r="R203" s="9"/>
      <c r="S203" s="9"/>
      <c r="T203" s="9"/>
    </row>
    <row r="204" spans="1:20" s="5" customFormat="1" ht="16.5" customHeight="1" x14ac:dyDescent="0.2">
      <c r="A204" s="26">
        <v>171</v>
      </c>
      <c r="B204" s="20" t="s">
        <v>226</v>
      </c>
      <c r="C204" s="20" t="s">
        <v>217</v>
      </c>
      <c r="D204" s="20" t="s">
        <v>227</v>
      </c>
      <c r="E204" s="23" t="s">
        <v>44</v>
      </c>
      <c r="F204" s="21">
        <v>40521.879999999997</v>
      </c>
      <c r="G204" s="19">
        <v>516.29999999999995</v>
      </c>
      <c r="H204" s="65">
        <v>1162.98</v>
      </c>
      <c r="I204" s="19">
        <v>2877.05</v>
      </c>
      <c r="J204" s="19">
        <v>445.74</v>
      </c>
      <c r="K204" s="19">
        <v>1231.8699999999999</v>
      </c>
      <c r="L204" s="19">
        <v>2873</v>
      </c>
      <c r="M204" s="19">
        <v>0</v>
      </c>
      <c r="N204" s="11">
        <f t="shared" si="33"/>
        <v>2911.1499999999996</v>
      </c>
      <c r="O204" s="133">
        <f t="shared" si="34"/>
        <v>6195.79</v>
      </c>
      <c r="P204" s="36">
        <f t="shared" si="35"/>
        <v>37610.729999999996</v>
      </c>
      <c r="Q204" s="9"/>
      <c r="R204" s="9"/>
      <c r="S204" s="9"/>
      <c r="T204" s="9"/>
    </row>
    <row r="205" spans="1:20" s="5" customFormat="1" ht="16.5" customHeight="1" x14ac:dyDescent="0.2">
      <c r="A205" s="18">
        <v>172</v>
      </c>
      <c r="B205" s="20" t="s">
        <v>225</v>
      </c>
      <c r="C205" s="20" t="s">
        <v>217</v>
      </c>
      <c r="D205" s="20" t="s">
        <v>205</v>
      </c>
      <c r="E205" s="23" t="s">
        <v>44</v>
      </c>
      <c r="F205" s="90">
        <v>35350.9</v>
      </c>
      <c r="G205" s="128">
        <v>0</v>
      </c>
      <c r="H205" s="131">
        <v>1014.57</v>
      </c>
      <c r="I205" s="128">
        <v>2509.91</v>
      </c>
      <c r="J205" s="128">
        <v>388.86</v>
      </c>
      <c r="K205" s="19">
        <v>1074.67</v>
      </c>
      <c r="L205" s="19">
        <v>2506.38</v>
      </c>
      <c r="M205" s="19">
        <v>932.76</v>
      </c>
      <c r="N205" s="11">
        <f t="shared" si="33"/>
        <v>3022</v>
      </c>
      <c r="O205" s="133">
        <f t="shared" si="34"/>
        <v>5405.15</v>
      </c>
      <c r="P205" s="36">
        <f t="shared" si="35"/>
        <v>32328.9</v>
      </c>
      <c r="Q205" s="9"/>
      <c r="R205" s="9"/>
      <c r="S205" s="9"/>
      <c r="T205" s="9"/>
    </row>
    <row r="206" spans="1:20" s="5" customFormat="1" ht="16.5" customHeight="1" x14ac:dyDescent="0.2">
      <c r="A206" s="18">
        <v>173</v>
      </c>
      <c r="B206" s="20" t="s">
        <v>219</v>
      </c>
      <c r="C206" s="20" t="s">
        <v>217</v>
      </c>
      <c r="D206" s="20" t="s">
        <v>205</v>
      </c>
      <c r="E206" s="23" t="s">
        <v>44</v>
      </c>
      <c r="F206" s="90">
        <v>33982.11</v>
      </c>
      <c r="G206" s="128">
        <v>0</v>
      </c>
      <c r="H206" s="131">
        <v>975.29</v>
      </c>
      <c r="I206" s="128">
        <v>2412.73</v>
      </c>
      <c r="J206" s="128">
        <v>373.8</v>
      </c>
      <c r="K206" s="19">
        <v>1033.06</v>
      </c>
      <c r="L206" s="19">
        <v>2409.33</v>
      </c>
      <c r="M206" s="19">
        <v>932.76</v>
      </c>
      <c r="N206" s="11">
        <f t="shared" si="33"/>
        <v>2941.1099999999997</v>
      </c>
      <c r="O206" s="133">
        <f t="shared" si="34"/>
        <v>5195.8600000000006</v>
      </c>
      <c r="P206" s="36">
        <f t="shared" si="35"/>
        <v>31041</v>
      </c>
      <c r="Q206" s="9"/>
      <c r="R206" s="9"/>
      <c r="S206" s="9"/>
      <c r="T206" s="9"/>
    </row>
    <row r="207" spans="1:20" s="5" customFormat="1" ht="16.5" customHeight="1" x14ac:dyDescent="0.2">
      <c r="A207" s="26">
        <v>174</v>
      </c>
      <c r="B207" s="20" t="s">
        <v>220</v>
      </c>
      <c r="C207" s="20" t="s">
        <v>217</v>
      </c>
      <c r="D207" s="20" t="s">
        <v>205</v>
      </c>
      <c r="E207" s="23" t="s">
        <v>44</v>
      </c>
      <c r="F207" s="21">
        <v>29875.75</v>
      </c>
      <c r="G207" s="19">
        <v>0</v>
      </c>
      <c r="H207" s="65">
        <v>857.43</v>
      </c>
      <c r="I207" s="19">
        <v>2121.1799999999998</v>
      </c>
      <c r="J207" s="19">
        <v>328.63</v>
      </c>
      <c r="K207" s="19">
        <v>908.22</v>
      </c>
      <c r="L207" s="19">
        <v>2118.19</v>
      </c>
      <c r="M207" s="19">
        <v>0</v>
      </c>
      <c r="N207" s="11">
        <f t="shared" si="33"/>
        <v>1765.65</v>
      </c>
      <c r="O207" s="133">
        <f t="shared" si="34"/>
        <v>4568</v>
      </c>
      <c r="P207" s="36">
        <f t="shared" si="35"/>
        <v>28110.1</v>
      </c>
      <c r="Q207" s="9"/>
      <c r="R207" s="9"/>
      <c r="S207" s="9"/>
      <c r="T207" s="9"/>
    </row>
    <row r="208" spans="1:20" s="5" customFormat="1" ht="16.5" customHeight="1" x14ac:dyDescent="0.2">
      <c r="A208" s="18">
        <v>175</v>
      </c>
      <c r="B208" s="20" t="s">
        <v>218</v>
      </c>
      <c r="C208" s="20" t="s">
        <v>217</v>
      </c>
      <c r="D208" s="20" t="s">
        <v>89</v>
      </c>
      <c r="E208" s="23" t="s">
        <v>44</v>
      </c>
      <c r="F208" s="21">
        <v>25000</v>
      </c>
      <c r="G208" s="19">
        <v>0</v>
      </c>
      <c r="H208" s="65">
        <v>717.5</v>
      </c>
      <c r="I208" s="19">
        <v>1775</v>
      </c>
      <c r="J208" s="19">
        <v>275</v>
      </c>
      <c r="K208" s="19">
        <v>760</v>
      </c>
      <c r="L208" s="19">
        <v>1772.5</v>
      </c>
      <c r="M208" s="19">
        <v>0</v>
      </c>
      <c r="N208" s="11">
        <f t="shared" si="33"/>
        <v>1477.5</v>
      </c>
      <c r="O208" s="133">
        <f t="shared" si="34"/>
        <v>3822.5</v>
      </c>
      <c r="P208" s="36">
        <f t="shared" si="35"/>
        <v>23522.5</v>
      </c>
      <c r="Q208" s="9"/>
      <c r="R208" s="9"/>
      <c r="S208" s="9"/>
      <c r="T208" s="9"/>
    </row>
    <row r="209" spans="1:20" s="5" customFormat="1" ht="16.5" customHeight="1" x14ac:dyDescent="0.2">
      <c r="A209" s="18">
        <v>176</v>
      </c>
      <c r="B209" s="20" t="s">
        <v>230</v>
      </c>
      <c r="C209" s="20" t="s">
        <v>217</v>
      </c>
      <c r="D209" s="20" t="s">
        <v>205</v>
      </c>
      <c r="E209" s="23" t="s">
        <v>44</v>
      </c>
      <c r="F209" s="21">
        <v>22000</v>
      </c>
      <c r="G209" s="19">
        <v>0</v>
      </c>
      <c r="H209" s="65">
        <v>631.4</v>
      </c>
      <c r="I209" s="19">
        <v>1562</v>
      </c>
      <c r="J209" s="19">
        <v>242</v>
      </c>
      <c r="K209" s="19">
        <v>668.8</v>
      </c>
      <c r="L209" s="19">
        <v>1559.8</v>
      </c>
      <c r="M209" s="19">
        <v>0</v>
      </c>
      <c r="N209" s="11">
        <f t="shared" si="33"/>
        <v>1300.1999999999998</v>
      </c>
      <c r="O209" s="133">
        <f t="shared" si="34"/>
        <v>3363.8</v>
      </c>
      <c r="P209" s="36">
        <f t="shared" si="35"/>
        <v>20699.8</v>
      </c>
      <c r="Q209" s="9"/>
      <c r="R209" s="9"/>
      <c r="S209" s="9"/>
      <c r="T209" s="9"/>
    </row>
    <row r="210" spans="1:20" s="5" customFormat="1" ht="16.5" customHeight="1" x14ac:dyDescent="0.2">
      <c r="A210" s="26">
        <v>177</v>
      </c>
      <c r="B210" s="20" t="s">
        <v>231</v>
      </c>
      <c r="C210" s="20" t="s">
        <v>217</v>
      </c>
      <c r="D210" s="20" t="s">
        <v>161</v>
      </c>
      <c r="E210" s="23" t="s">
        <v>44</v>
      </c>
      <c r="F210" s="21">
        <v>18000</v>
      </c>
      <c r="G210" s="19">
        <v>0</v>
      </c>
      <c r="H210" s="65">
        <v>516.6</v>
      </c>
      <c r="I210" s="19">
        <v>1278</v>
      </c>
      <c r="J210" s="19">
        <v>198</v>
      </c>
      <c r="K210" s="19">
        <v>547.20000000000005</v>
      </c>
      <c r="L210" s="19">
        <v>1276.2</v>
      </c>
      <c r="M210" s="19">
        <v>0</v>
      </c>
      <c r="N210" s="11">
        <f t="shared" si="33"/>
        <v>1063.8000000000002</v>
      </c>
      <c r="O210" s="133">
        <f t="shared" si="34"/>
        <v>2752.2</v>
      </c>
      <c r="P210" s="36">
        <f t="shared" si="35"/>
        <v>16936.2</v>
      </c>
      <c r="Q210" s="9"/>
      <c r="R210" s="9"/>
      <c r="S210" s="9"/>
      <c r="T210" s="9"/>
    </row>
    <row r="211" spans="1:20" s="5" customFormat="1" ht="16.5" customHeight="1" x14ac:dyDescent="0.2">
      <c r="A211" s="18">
        <v>178</v>
      </c>
      <c r="B211" s="27" t="s">
        <v>232</v>
      </c>
      <c r="C211" s="27" t="s">
        <v>217</v>
      </c>
      <c r="D211" s="27" t="s">
        <v>161</v>
      </c>
      <c r="E211" s="23" t="s">
        <v>44</v>
      </c>
      <c r="F211" s="29">
        <v>18000</v>
      </c>
      <c r="G211" s="30">
        <v>0</v>
      </c>
      <c r="H211" s="66">
        <v>516.6</v>
      </c>
      <c r="I211" s="30">
        <v>1278</v>
      </c>
      <c r="J211" s="30">
        <v>198</v>
      </c>
      <c r="K211" s="30">
        <v>547.20000000000005</v>
      </c>
      <c r="L211" s="30">
        <v>1276.2</v>
      </c>
      <c r="M211" s="30">
        <v>0</v>
      </c>
      <c r="N211" s="17">
        <f t="shared" si="33"/>
        <v>1063.8000000000002</v>
      </c>
      <c r="O211" s="133">
        <f t="shared" si="34"/>
        <v>2752.2</v>
      </c>
      <c r="P211" s="36">
        <f t="shared" si="35"/>
        <v>16936.2</v>
      </c>
      <c r="Q211" s="9"/>
      <c r="R211" s="9"/>
      <c r="S211" s="9"/>
      <c r="T211" s="9"/>
    </row>
    <row r="212" spans="1:20" s="5" customFormat="1" ht="16.5" customHeight="1" x14ac:dyDescent="0.2">
      <c r="A212" s="18">
        <v>179</v>
      </c>
      <c r="B212" s="20" t="s">
        <v>229</v>
      </c>
      <c r="C212" s="20" t="s">
        <v>217</v>
      </c>
      <c r="D212" s="20" t="s">
        <v>188</v>
      </c>
      <c r="E212" s="23" t="s">
        <v>44</v>
      </c>
      <c r="F212" s="21">
        <v>15000</v>
      </c>
      <c r="G212" s="19">
        <v>0</v>
      </c>
      <c r="H212" s="65">
        <v>430.5</v>
      </c>
      <c r="I212" s="19">
        <v>1065</v>
      </c>
      <c r="J212" s="19">
        <v>165</v>
      </c>
      <c r="K212" s="19">
        <v>456</v>
      </c>
      <c r="L212" s="19">
        <v>1063.5</v>
      </c>
      <c r="M212" s="19">
        <v>932.76</v>
      </c>
      <c r="N212" s="17">
        <f t="shared" si="33"/>
        <v>1819.26</v>
      </c>
      <c r="O212" s="133">
        <f t="shared" si="34"/>
        <v>2293.5</v>
      </c>
      <c r="P212" s="36">
        <f t="shared" si="35"/>
        <v>13180.74</v>
      </c>
      <c r="Q212" s="9"/>
      <c r="R212" s="9"/>
      <c r="S212" s="9"/>
      <c r="T212" s="9"/>
    </row>
    <row r="213" spans="1:20" s="5" customFormat="1" ht="16.5" customHeight="1" x14ac:dyDescent="0.2">
      <c r="A213" s="26">
        <v>180</v>
      </c>
      <c r="B213" s="20" t="s">
        <v>228</v>
      </c>
      <c r="C213" s="20" t="s">
        <v>217</v>
      </c>
      <c r="D213" s="20" t="s">
        <v>117</v>
      </c>
      <c r="E213" s="23" t="s">
        <v>111</v>
      </c>
      <c r="F213" s="21">
        <v>10200</v>
      </c>
      <c r="G213" s="19">
        <v>0</v>
      </c>
      <c r="H213" s="65">
        <v>292.74</v>
      </c>
      <c r="I213" s="19">
        <v>724.2</v>
      </c>
      <c r="J213" s="69">
        <v>112.2</v>
      </c>
      <c r="K213" s="19">
        <v>310.08</v>
      </c>
      <c r="L213" s="19">
        <v>723.18</v>
      </c>
      <c r="M213" s="19">
        <v>0</v>
      </c>
      <c r="N213" s="11">
        <f t="shared" si="33"/>
        <v>602.81999999999994</v>
      </c>
      <c r="O213" s="133">
        <f t="shared" si="34"/>
        <v>1559.58</v>
      </c>
      <c r="P213" s="36">
        <f t="shared" si="35"/>
        <v>9597.18</v>
      </c>
      <c r="Q213" s="9"/>
      <c r="R213" s="9"/>
      <c r="S213" s="9"/>
      <c r="T213" s="9"/>
    </row>
    <row r="214" spans="1:20" s="5" customFormat="1" ht="16.5" customHeight="1" thickBot="1" x14ac:dyDescent="0.25">
      <c r="A214" s="118" t="s">
        <v>324</v>
      </c>
      <c r="B214" s="119"/>
      <c r="C214" s="119"/>
      <c r="D214" s="119"/>
      <c r="E214" s="39"/>
      <c r="F214" s="50">
        <f t="shared" ref="F214:M214" si="36">SUM(F201:F213)</f>
        <v>400479.33</v>
      </c>
      <c r="G214" s="50">
        <f t="shared" si="36"/>
        <v>6158.1799999999994</v>
      </c>
      <c r="H214" s="67">
        <f t="shared" si="36"/>
        <v>11493.75</v>
      </c>
      <c r="I214" s="50">
        <f t="shared" si="36"/>
        <v>28434.030000000002</v>
      </c>
      <c r="J214" s="50">
        <f t="shared" si="36"/>
        <v>4197.3200000000006</v>
      </c>
      <c r="K214" s="50">
        <f t="shared" si="36"/>
        <v>12174.58</v>
      </c>
      <c r="L214" s="50">
        <f t="shared" si="36"/>
        <v>28393.980000000003</v>
      </c>
      <c r="M214" s="50">
        <f t="shared" si="36"/>
        <v>4663.8</v>
      </c>
      <c r="N214" s="51">
        <f>SUM(N201:N213)</f>
        <v>34490.31</v>
      </c>
      <c r="O214" s="51">
        <f>SUM(O201:O213)</f>
        <v>61025.33</v>
      </c>
      <c r="P214" s="52">
        <f>SUM(P201:P213)</f>
        <v>365989.01999999996</v>
      </c>
      <c r="Q214" s="9"/>
      <c r="R214" s="9"/>
      <c r="S214" s="9"/>
      <c r="T214" s="9"/>
    </row>
    <row r="215" spans="1:20" s="5" customFormat="1" ht="19.5" customHeight="1" thickBot="1" x14ac:dyDescent="0.25">
      <c r="A215" s="93" t="s">
        <v>38</v>
      </c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5"/>
      <c r="Q215" s="9"/>
      <c r="R215" s="9"/>
      <c r="S215" s="9"/>
      <c r="T215" s="9"/>
    </row>
    <row r="216" spans="1:20" s="5" customFormat="1" ht="16.5" customHeight="1" x14ac:dyDescent="0.2">
      <c r="A216" s="26">
        <v>181</v>
      </c>
      <c r="B216" s="31" t="s">
        <v>210</v>
      </c>
      <c r="C216" s="31" t="s">
        <v>211</v>
      </c>
      <c r="D216" s="31" t="s">
        <v>202</v>
      </c>
      <c r="E216" s="32" t="s">
        <v>44</v>
      </c>
      <c r="F216" s="33">
        <v>48775</v>
      </c>
      <c r="G216" s="34">
        <v>1541.2</v>
      </c>
      <c r="H216" s="64">
        <v>1399.84</v>
      </c>
      <c r="I216" s="34">
        <v>3463.03</v>
      </c>
      <c r="J216" s="34">
        <v>490.03</v>
      </c>
      <c r="K216" s="34">
        <v>1482.76</v>
      </c>
      <c r="L216" s="34">
        <v>3458.15</v>
      </c>
      <c r="M216" s="34">
        <v>932.76</v>
      </c>
      <c r="N216" s="11">
        <f>G216+H216+K216+M216</f>
        <v>5356.56</v>
      </c>
      <c r="O216" s="133">
        <f t="shared" ref="O216:O220" si="37">I216+J216+L216</f>
        <v>7411.2100000000009</v>
      </c>
      <c r="P216" s="38">
        <f>F216-N216</f>
        <v>43418.44</v>
      </c>
      <c r="Q216" s="9"/>
      <c r="R216" s="9"/>
      <c r="S216" s="9"/>
      <c r="T216" s="9"/>
    </row>
    <row r="217" spans="1:20" s="5" customFormat="1" ht="16.5" customHeight="1" x14ac:dyDescent="0.2">
      <c r="A217" s="18">
        <v>182</v>
      </c>
      <c r="B217" s="73" t="s">
        <v>212</v>
      </c>
      <c r="C217" s="73" t="s">
        <v>211</v>
      </c>
      <c r="D217" s="73" t="s">
        <v>207</v>
      </c>
      <c r="E217" s="86" t="s">
        <v>44</v>
      </c>
      <c r="F217" s="87">
        <v>31595</v>
      </c>
      <c r="G217" s="19">
        <v>0</v>
      </c>
      <c r="H217" s="65">
        <v>906.78</v>
      </c>
      <c r="I217" s="19">
        <v>2243.25</v>
      </c>
      <c r="J217" s="19">
        <v>347.55</v>
      </c>
      <c r="K217" s="19">
        <v>960.49</v>
      </c>
      <c r="L217" s="19">
        <v>2240.09</v>
      </c>
      <c r="M217" s="19">
        <v>0</v>
      </c>
      <c r="N217" s="11">
        <f>G217+H217+K217+M217</f>
        <v>1867.27</v>
      </c>
      <c r="O217" s="133">
        <f t="shared" si="37"/>
        <v>4830.8900000000003</v>
      </c>
      <c r="P217" s="36">
        <f>F217-N217</f>
        <v>29727.73</v>
      </c>
      <c r="Q217" s="9"/>
      <c r="R217" s="9"/>
      <c r="S217" s="9"/>
      <c r="T217" s="9"/>
    </row>
    <row r="218" spans="1:20" s="5" customFormat="1" ht="16.5" customHeight="1" x14ac:dyDescent="0.2">
      <c r="A218" s="18">
        <v>183</v>
      </c>
      <c r="B218" s="20" t="s">
        <v>214</v>
      </c>
      <c r="C218" s="20" t="s">
        <v>211</v>
      </c>
      <c r="D218" s="20" t="s">
        <v>205</v>
      </c>
      <c r="E218" s="23" t="s">
        <v>44</v>
      </c>
      <c r="F218" s="21">
        <v>27800</v>
      </c>
      <c r="G218" s="19">
        <v>0</v>
      </c>
      <c r="H218" s="65">
        <v>797.86</v>
      </c>
      <c r="I218" s="19">
        <v>1973.8</v>
      </c>
      <c r="J218" s="19">
        <v>305.8</v>
      </c>
      <c r="K218" s="19">
        <v>845.12</v>
      </c>
      <c r="L218" s="19">
        <v>1971.02</v>
      </c>
      <c r="M218" s="19">
        <v>932.76</v>
      </c>
      <c r="N218" s="11">
        <f>G218+H218+K218+M218</f>
        <v>2575.7399999999998</v>
      </c>
      <c r="O218" s="133">
        <f t="shared" si="37"/>
        <v>4250.62</v>
      </c>
      <c r="P218" s="36">
        <f>F218-N218</f>
        <v>25224.260000000002</v>
      </c>
      <c r="Q218" s="9"/>
      <c r="R218" s="9"/>
      <c r="S218" s="9"/>
      <c r="T218" s="9"/>
    </row>
    <row r="219" spans="1:20" s="5" customFormat="1" ht="16.5" customHeight="1" x14ac:dyDescent="0.2">
      <c r="A219" s="18">
        <v>184</v>
      </c>
      <c r="B219" s="20" t="s">
        <v>213</v>
      </c>
      <c r="C219" s="20" t="s">
        <v>211</v>
      </c>
      <c r="D219" s="20" t="s">
        <v>161</v>
      </c>
      <c r="E219" s="23" t="s">
        <v>44</v>
      </c>
      <c r="F219" s="21">
        <v>18000</v>
      </c>
      <c r="G219" s="19">
        <v>0</v>
      </c>
      <c r="H219" s="65">
        <v>516.6</v>
      </c>
      <c r="I219" s="19">
        <v>1278</v>
      </c>
      <c r="J219" s="19">
        <v>198</v>
      </c>
      <c r="K219" s="19">
        <v>547.20000000000005</v>
      </c>
      <c r="L219" s="19">
        <v>1276.2</v>
      </c>
      <c r="M219" s="19">
        <v>932.76</v>
      </c>
      <c r="N219" s="11">
        <f>G219+H219+K219+M219</f>
        <v>1996.5600000000002</v>
      </c>
      <c r="O219" s="133">
        <f t="shared" si="37"/>
        <v>2752.2</v>
      </c>
      <c r="P219" s="36">
        <f>F219-N219</f>
        <v>16003.44</v>
      </c>
      <c r="Q219" s="9"/>
      <c r="R219" s="9"/>
      <c r="S219" s="9"/>
      <c r="T219" s="9"/>
    </row>
    <row r="220" spans="1:20" s="5" customFormat="1" ht="16.5" customHeight="1" x14ac:dyDescent="0.2">
      <c r="A220" s="35">
        <v>185</v>
      </c>
      <c r="B220" s="27" t="s">
        <v>215</v>
      </c>
      <c r="C220" s="27" t="s">
        <v>211</v>
      </c>
      <c r="D220" s="27" t="s">
        <v>209</v>
      </c>
      <c r="E220" s="23" t="s">
        <v>111</v>
      </c>
      <c r="F220" s="29">
        <v>5560</v>
      </c>
      <c r="G220" s="30">
        <v>0</v>
      </c>
      <c r="H220" s="66">
        <v>159.57</v>
      </c>
      <c r="I220" s="30">
        <v>394.76</v>
      </c>
      <c r="J220" s="30">
        <v>61.16</v>
      </c>
      <c r="K220" s="30">
        <v>169.02</v>
      </c>
      <c r="L220" s="30">
        <v>394.2</v>
      </c>
      <c r="M220" s="30">
        <v>1865.52</v>
      </c>
      <c r="N220" s="37">
        <f>G220+H220+K220+M220</f>
        <v>2194.11</v>
      </c>
      <c r="O220" s="133">
        <f t="shared" si="37"/>
        <v>850.11999999999989</v>
      </c>
      <c r="P220" s="36">
        <f>F220-N220</f>
        <v>3365.89</v>
      </c>
      <c r="Q220" s="9"/>
      <c r="R220" s="9"/>
      <c r="S220" s="9"/>
      <c r="T220" s="9"/>
    </row>
    <row r="221" spans="1:20" s="5" customFormat="1" ht="16.5" customHeight="1" thickBot="1" x14ac:dyDescent="0.25">
      <c r="A221" s="118" t="s">
        <v>324</v>
      </c>
      <c r="B221" s="119"/>
      <c r="C221" s="119"/>
      <c r="D221" s="119"/>
      <c r="E221" s="39"/>
      <c r="F221" s="50">
        <f t="shared" ref="F221:P221" si="38">SUM(F216:F220)</f>
        <v>131730</v>
      </c>
      <c r="G221" s="50">
        <f t="shared" si="38"/>
        <v>1541.2</v>
      </c>
      <c r="H221" s="67">
        <f t="shared" si="38"/>
        <v>3780.65</v>
      </c>
      <c r="I221" s="50">
        <f t="shared" si="38"/>
        <v>9352.840000000002</v>
      </c>
      <c r="J221" s="50">
        <f t="shared" si="38"/>
        <v>1402.54</v>
      </c>
      <c r="K221" s="50">
        <f t="shared" si="38"/>
        <v>4004.5899999999997</v>
      </c>
      <c r="L221" s="50">
        <f t="shared" si="38"/>
        <v>9339.6600000000017</v>
      </c>
      <c r="M221" s="50">
        <f t="shared" si="38"/>
        <v>4663.7999999999993</v>
      </c>
      <c r="N221" s="51">
        <f t="shared" si="38"/>
        <v>13990.24</v>
      </c>
      <c r="O221" s="51">
        <f t="shared" si="38"/>
        <v>20095.04</v>
      </c>
      <c r="P221" s="52">
        <f t="shared" si="38"/>
        <v>117739.76</v>
      </c>
      <c r="Q221" s="9"/>
      <c r="R221" s="9"/>
      <c r="S221" s="9"/>
      <c r="T221" s="9"/>
    </row>
    <row r="222" spans="1:20" s="5" customFormat="1" ht="21" customHeight="1" thickBot="1" x14ac:dyDescent="0.25">
      <c r="A222" s="93" t="s">
        <v>39</v>
      </c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5"/>
      <c r="Q222" s="9"/>
      <c r="R222" s="9"/>
      <c r="S222" s="9"/>
      <c r="T222" s="9"/>
    </row>
    <row r="223" spans="1:20" s="5" customFormat="1" ht="16.5" customHeight="1" x14ac:dyDescent="0.2">
      <c r="A223" s="26">
        <v>186</v>
      </c>
      <c r="B223" s="31" t="s">
        <v>200</v>
      </c>
      <c r="C223" s="31" t="s">
        <v>201</v>
      </c>
      <c r="D223" s="31" t="s">
        <v>202</v>
      </c>
      <c r="E223" s="32" t="s">
        <v>44</v>
      </c>
      <c r="F223" s="33">
        <v>55100</v>
      </c>
      <c r="G223" s="34">
        <v>2293.96</v>
      </c>
      <c r="H223" s="64">
        <v>1581.37</v>
      </c>
      <c r="I223" s="34">
        <v>3912.1</v>
      </c>
      <c r="J223" s="34">
        <v>490.03</v>
      </c>
      <c r="K223" s="34">
        <v>1675.04</v>
      </c>
      <c r="L223" s="34">
        <v>3906.59</v>
      </c>
      <c r="M223" s="34">
        <v>1865.52</v>
      </c>
      <c r="N223" s="11">
        <f>G223+H223+K223+M223</f>
        <v>7415.8899999999994</v>
      </c>
      <c r="O223" s="133">
        <f t="shared" ref="O223:O227" si="39">I223+J223+L223</f>
        <v>8308.7200000000012</v>
      </c>
      <c r="P223" s="38">
        <f>F223-N223</f>
        <v>47684.11</v>
      </c>
      <c r="Q223" s="9"/>
      <c r="R223" s="9"/>
      <c r="S223" s="9"/>
      <c r="T223" s="9"/>
    </row>
    <row r="224" spans="1:20" s="5" customFormat="1" ht="16.5" customHeight="1" x14ac:dyDescent="0.2">
      <c r="A224" s="18">
        <v>187</v>
      </c>
      <c r="B224" s="20" t="s">
        <v>204</v>
      </c>
      <c r="C224" s="20" t="s">
        <v>201</v>
      </c>
      <c r="D224" s="20" t="s">
        <v>205</v>
      </c>
      <c r="E224" s="23" t="s">
        <v>44</v>
      </c>
      <c r="F224" s="21">
        <v>31595</v>
      </c>
      <c r="G224" s="19">
        <v>0</v>
      </c>
      <c r="H224" s="65">
        <v>906.78</v>
      </c>
      <c r="I224" s="19">
        <v>2243.25</v>
      </c>
      <c r="J224" s="19">
        <v>347.55</v>
      </c>
      <c r="K224" s="19">
        <v>960.49</v>
      </c>
      <c r="L224" s="19">
        <v>2240.09</v>
      </c>
      <c r="M224" s="19">
        <v>932.76</v>
      </c>
      <c r="N224" s="11">
        <f>G224+H224+K224+M224</f>
        <v>2800.0299999999997</v>
      </c>
      <c r="O224" s="133">
        <f t="shared" si="39"/>
        <v>4830.8900000000003</v>
      </c>
      <c r="P224" s="36">
        <f>F224-N224</f>
        <v>28794.97</v>
      </c>
      <c r="Q224" s="9"/>
      <c r="R224" s="9"/>
      <c r="S224" s="9"/>
      <c r="T224" s="9"/>
    </row>
    <row r="225" spans="1:110" s="5" customFormat="1" ht="16.5" customHeight="1" x14ac:dyDescent="0.2">
      <c r="A225" s="18">
        <v>188</v>
      </c>
      <c r="B225" s="20" t="s">
        <v>206</v>
      </c>
      <c r="C225" s="20" t="s">
        <v>201</v>
      </c>
      <c r="D225" s="20" t="s">
        <v>207</v>
      </c>
      <c r="E225" s="23" t="s">
        <v>44</v>
      </c>
      <c r="F225" s="21">
        <v>31595</v>
      </c>
      <c r="G225" s="19">
        <v>0</v>
      </c>
      <c r="H225" s="65">
        <v>906.78</v>
      </c>
      <c r="I225" s="19">
        <v>2243.25</v>
      </c>
      <c r="J225" s="19">
        <v>347.55</v>
      </c>
      <c r="K225" s="19">
        <v>960.49</v>
      </c>
      <c r="L225" s="19">
        <v>2240.09</v>
      </c>
      <c r="M225" s="19">
        <v>0</v>
      </c>
      <c r="N225" s="11">
        <f>G225+H225+K225+M225</f>
        <v>1867.27</v>
      </c>
      <c r="O225" s="133">
        <f t="shared" si="39"/>
        <v>4830.8900000000003</v>
      </c>
      <c r="P225" s="36">
        <f>F225-N225</f>
        <v>29727.73</v>
      </c>
      <c r="Q225" s="9"/>
      <c r="R225" s="9"/>
      <c r="S225" s="9"/>
      <c r="T225" s="9"/>
    </row>
    <row r="226" spans="1:110" s="5" customFormat="1" ht="16.5" customHeight="1" x14ac:dyDescent="0.2">
      <c r="A226" s="18">
        <v>189</v>
      </c>
      <c r="B226" s="20" t="s">
        <v>203</v>
      </c>
      <c r="C226" s="20" t="s">
        <v>201</v>
      </c>
      <c r="D226" s="20" t="s">
        <v>161</v>
      </c>
      <c r="E226" s="23" t="s">
        <v>44</v>
      </c>
      <c r="F226" s="21">
        <v>20000</v>
      </c>
      <c r="G226" s="19">
        <v>0</v>
      </c>
      <c r="H226" s="65">
        <v>574</v>
      </c>
      <c r="I226" s="19">
        <v>1420</v>
      </c>
      <c r="J226" s="19">
        <v>220</v>
      </c>
      <c r="K226" s="19">
        <v>608</v>
      </c>
      <c r="L226" s="19">
        <v>1418</v>
      </c>
      <c r="M226" s="19">
        <v>0</v>
      </c>
      <c r="N226" s="11">
        <f>G226+H226+K226+M226</f>
        <v>1182</v>
      </c>
      <c r="O226" s="133">
        <f t="shared" si="39"/>
        <v>3058</v>
      </c>
      <c r="P226" s="36">
        <f>F226-N226</f>
        <v>18818</v>
      </c>
      <c r="Q226" s="9"/>
      <c r="R226" s="9"/>
      <c r="S226" s="9"/>
      <c r="T226" s="9"/>
    </row>
    <row r="227" spans="1:110" s="5" customFormat="1" ht="16.5" customHeight="1" x14ac:dyDescent="0.2">
      <c r="A227" s="35">
        <v>190</v>
      </c>
      <c r="B227" s="27" t="s">
        <v>208</v>
      </c>
      <c r="C227" s="27" t="s">
        <v>201</v>
      </c>
      <c r="D227" s="27" t="s">
        <v>209</v>
      </c>
      <c r="E227" s="23" t="s">
        <v>111</v>
      </c>
      <c r="F227" s="29">
        <v>5560</v>
      </c>
      <c r="G227" s="30">
        <v>0</v>
      </c>
      <c r="H227" s="66">
        <v>159.57</v>
      </c>
      <c r="I227" s="30">
        <v>394.76</v>
      </c>
      <c r="J227" s="30">
        <v>61.16</v>
      </c>
      <c r="K227" s="30">
        <v>169.02</v>
      </c>
      <c r="L227" s="30">
        <v>394.2</v>
      </c>
      <c r="M227" s="30">
        <v>0</v>
      </c>
      <c r="N227" s="37">
        <f>G227+H227+K227+M227</f>
        <v>328.59000000000003</v>
      </c>
      <c r="O227" s="133">
        <f t="shared" si="39"/>
        <v>850.11999999999989</v>
      </c>
      <c r="P227" s="36">
        <f>F227-N227</f>
        <v>5231.41</v>
      </c>
      <c r="Q227" s="9"/>
      <c r="R227" s="9"/>
      <c r="S227" s="9"/>
      <c r="T227" s="9"/>
    </row>
    <row r="228" spans="1:110" s="5" customFormat="1" ht="16.5" customHeight="1" thickBot="1" x14ac:dyDescent="0.25">
      <c r="A228" s="118" t="s">
        <v>324</v>
      </c>
      <c r="B228" s="119"/>
      <c r="C228" s="119"/>
      <c r="D228" s="119"/>
      <c r="E228" s="40"/>
      <c r="F228" s="50">
        <f t="shared" ref="F228:P228" si="40">SUM(F223:F227)</f>
        <v>143850</v>
      </c>
      <c r="G228" s="50">
        <f t="shared" si="40"/>
        <v>2293.96</v>
      </c>
      <c r="H228" s="67">
        <f t="shared" si="40"/>
        <v>4128.4999999999991</v>
      </c>
      <c r="I228" s="50">
        <f t="shared" si="40"/>
        <v>10213.36</v>
      </c>
      <c r="J228" s="50">
        <f t="shared" si="40"/>
        <v>1466.29</v>
      </c>
      <c r="K228" s="50">
        <f t="shared" si="40"/>
        <v>4373.04</v>
      </c>
      <c r="L228" s="50">
        <f t="shared" si="40"/>
        <v>10198.970000000001</v>
      </c>
      <c r="M228" s="50">
        <f t="shared" si="40"/>
        <v>2798.2799999999997</v>
      </c>
      <c r="N228" s="51">
        <f t="shared" si="40"/>
        <v>13593.779999999999</v>
      </c>
      <c r="O228" s="51">
        <f t="shared" si="40"/>
        <v>21878.62</v>
      </c>
      <c r="P228" s="52">
        <f t="shared" si="40"/>
        <v>130256.22</v>
      </c>
      <c r="Q228" s="9"/>
      <c r="R228" s="9"/>
      <c r="S228" s="9"/>
      <c r="T228" s="9"/>
    </row>
    <row r="229" spans="1:110" s="5" customFormat="1" ht="35.1" customHeight="1" thickBot="1" x14ac:dyDescent="0.25">
      <c r="A229" s="120" t="s">
        <v>26</v>
      </c>
      <c r="B229" s="121"/>
      <c r="C229" s="121"/>
      <c r="D229" s="121"/>
      <c r="E229" s="140"/>
      <c r="F229" s="141">
        <f t="shared" ref="F229:P229" si="41">F19+F26+F34+F41+F60+F78+F97+F134+F169+F199+F214+F221+F228</f>
        <v>8940891.629999999</v>
      </c>
      <c r="G229" s="144">
        <f t="shared" si="41"/>
        <v>599600.27999999991</v>
      </c>
      <c r="H229" s="142">
        <f t="shared" si="41"/>
        <v>251904.11</v>
      </c>
      <c r="I229" s="144">
        <f t="shared" si="41"/>
        <v>623177.5199999999</v>
      </c>
      <c r="J229" s="141">
        <f t="shared" si="41"/>
        <v>69661.959999999977</v>
      </c>
      <c r="K229" s="141">
        <f t="shared" si="41"/>
        <v>254071.69</v>
      </c>
      <c r="L229" s="141">
        <f>L19+L26+L34+L41+L60+L78+L97+L134+L169+L199+L214+L221+L228</f>
        <v>592555.37</v>
      </c>
      <c r="M229" s="144">
        <f t="shared" si="41"/>
        <v>86746.68</v>
      </c>
      <c r="N229" s="141">
        <f t="shared" si="41"/>
        <v>1192322.76</v>
      </c>
      <c r="O229" s="144">
        <f>O19+O26+O34+O41+O60+O78+O97+O134+O169+O199+O214+O221+O228</f>
        <v>1285394.8500000001</v>
      </c>
      <c r="P229" s="143">
        <f t="shared" si="41"/>
        <v>7748568.8699999982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</row>
    <row r="230" spans="1:110" s="12" customFormat="1" ht="24" customHeight="1" x14ac:dyDescent="0.2">
      <c r="A230" s="6"/>
      <c r="B230" s="6"/>
      <c r="C230" s="6"/>
      <c r="D230" s="6"/>
      <c r="E230" s="24"/>
      <c r="F230" s="6"/>
      <c r="G230" s="14"/>
      <c r="H230" s="61"/>
      <c r="I230" s="14"/>
      <c r="J230" s="71"/>
      <c r="K230" s="14"/>
      <c r="L230" s="14"/>
      <c r="M230" s="14"/>
      <c r="N230" s="14"/>
      <c r="O230" s="14"/>
      <c r="P230" s="14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</row>
    <row r="231" spans="1:110" s="12" customFormat="1" ht="24" customHeight="1" x14ac:dyDescent="0.2">
      <c r="A231" s="6" t="s">
        <v>2</v>
      </c>
      <c r="B231" s="8"/>
      <c r="C231" s="8"/>
      <c r="D231" s="5"/>
      <c r="E231" s="8"/>
      <c r="F231" s="7"/>
      <c r="G231" s="7"/>
      <c r="H231" s="62"/>
      <c r="I231" s="7"/>
      <c r="J231" s="46"/>
      <c r="K231" s="7"/>
      <c r="L231" s="7"/>
      <c r="M231" s="145"/>
      <c r="N231" s="145"/>
      <c r="O231" s="7"/>
      <c r="P231" s="7"/>
      <c r="Q231" s="15"/>
      <c r="R231" s="15"/>
      <c r="S231" s="15"/>
      <c r="T231" s="15"/>
    </row>
    <row r="232" spans="1:110" s="12" customFormat="1" ht="24" customHeight="1" x14ac:dyDescent="0.2">
      <c r="A232" s="5" t="s">
        <v>14</v>
      </c>
      <c r="B232" s="8"/>
      <c r="C232" s="8"/>
      <c r="D232" s="5"/>
      <c r="E232" s="8"/>
      <c r="F232" s="7"/>
      <c r="G232" s="7"/>
      <c r="H232" s="62"/>
      <c r="I232" s="7"/>
      <c r="J232" s="7"/>
      <c r="K232" s="7"/>
      <c r="L232" s="7"/>
      <c r="M232" s="7"/>
      <c r="N232" s="7"/>
      <c r="O232" s="7"/>
      <c r="P232" s="7"/>
      <c r="Q232" s="15"/>
      <c r="R232" s="15"/>
      <c r="S232" s="15"/>
      <c r="T232" s="15"/>
    </row>
    <row r="233" spans="1:110" s="12" customFormat="1" ht="24" customHeight="1" x14ac:dyDescent="0.2">
      <c r="A233" s="5" t="s">
        <v>16</v>
      </c>
      <c r="B233" s="8"/>
      <c r="C233" s="8"/>
      <c r="D233" s="5"/>
      <c r="E233" s="8"/>
      <c r="F233" s="5"/>
      <c r="G233" s="5"/>
      <c r="H233" s="62"/>
      <c r="I233" s="7"/>
      <c r="J233" s="5"/>
      <c r="K233" s="7"/>
      <c r="L233" s="7"/>
      <c r="M233" s="7"/>
      <c r="N233" s="7"/>
      <c r="O233" s="7"/>
      <c r="P233" s="7"/>
      <c r="Q233" s="15"/>
      <c r="R233" s="15"/>
      <c r="S233" s="15"/>
      <c r="T233" s="15"/>
    </row>
    <row r="234" spans="1:110" s="12" customFormat="1" ht="24" customHeight="1" x14ac:dyDescent="0.2">
      <c r="A234" s="5" t="s">
        <v>15</v>
      </c>
      <c r="B234" s="8"/>
      <c r="C234" s="8"/>
      <c r="D234" s="5"/>
      <c r="E234" s="8"/>
      <c r="F234" s="5"/>
      <c r="G234" s="7"/>
      <c r="H234" s="62"/>
      <c r="I234" s="7"/>
      <c r="J234" s="7"/>
      <c r="K234" s="7"/>
      <c r="L234" s="7"/>
      <c r="M234" s="7"/>
      <c r="N234" s="7"/>
      <c r="O234" s="7"/>
      <c r="P234" s="7"/>
      <c r="Q234" s="15"/>
      <c r="R234" s="15"/>
      <c r="S234" s="15"/>
      <c r="T234" s="15"/>
    </row>
    <row r="235" spans="1:110" s="12" customFormat="1" ht="24" customHeight="1" x14ac:dyDescent="0.2">
      <c r="A235" s="5" t="s">
        <v>17</v>
      </c>
      <c r="B235" s="8"/>
      <c r="C235" s="8"/>
      <c r="D235" s="5"/>
      <c r="E235" s="8"/>
      <c r="F235" s="5"/>
      <c r="G235" s="5"/>
      <c r="H235" s="62"/>
      <c r="I235" s="7"/>
      <c r="J235" s="5"/>
      <c r="K235" s="7"/>
      <c r="L235" s="7"/>
      <c r="M235" s="7"/>
      <c r="N235" s="7"/>
      <c r="O235" s="7"/>
      <c r="P235" s="7"/>
      <c r="Q235" s="15"/>
      <c r="R235" s="15"/>
      <c r="S235" s="15"/>
      <c r="T235" s="15"/>
    </row>
    <row r="236" spans="1:110" s="12" customFormat="1" ht="24" customHeight="1" x14ac:dyDescent="0.2">
      <c r="A236" s="96" t="s">
        <v>27</v>
      </c>
      <c r="B236" s="96"/>
      <c r="C236" s="96"/>
      <c r="D236" s="96"/>
      <c r="E236" s="96"/>
      <c r="F236" s="96"/>
      <c r="G236" s="96"/>
      <c r="H236" s="96"/>
      <c r="I236" s="96"/>
      <c r="J236" s="96"/>
      <c r="K236" s="146"/>
      <c r="L236" s="146"/>
      <c r="M236" s="146"/>
      <c r="N236" s="146"/>
      <c r="O236" s="146"/>
      <c r="P236" s="146"/>
      <c r="Q236" s="15"/>
      <c r="R236" s="15"/>
      <c r="S236" s="15"/>
      <c r="T236" s="15"/>
    </row>
    <row r="237" spans="1:110" s="12" customFormat="1" ht="24" customHeight="1" x14ac:dyDescent="0.2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7"/>
      <c r="L237" s="7"/>
      <c r="M237" s="7"/>
      <c r="N237" s="7"/>
      <c r="O237" s="7"/>
      <c r="P237" s="7"/>
      <c r="Q237" s="15"/>
      <c r="R237" s="15"/>
      <c r="S237" s="15"/>
      <c r="T237" s="15"/>
    </row>
    <row r="238" spans="1:110" s="12" customFormat="1" ht="24" customHeight="1" x14ac:dyDescent="0.2">
      <c r="A238" s="5"/>
      <c r="B238" s="8"/>
      <c r="C238" s="8"/>
      <c r="D238" s="5"/>
      <c r="E238" s="8"/>
      <c r="F238" s="5"/>
      <c r="G238" s="5"/>
      <c r="H238" s="62"/>
      <c r="I238" s="7"/>
      <c r="J238" s="5"/>
      <c r="K238" s="7"/>
      <c r="L238" s="7"/>
      <c r="M238" s="7"/>
      <c r="N238" s="7"/>
      <c r="O238" s="7"/>
      <c r="P238" s="7"/>
      <c r="Q238" s="15"/>
      <c r="R238" s="15"/>
      <c r="S238" s="15"/>
      <c r="T238" s="15"/>
    </row>
    <row r="239" spans="1:110" s="12" customFormat="1" ht="24" customHeight="1" x14ac:dyDescent="0.2">
      <c r="A239" s="5"/>
      <c r="B239" s="8"/>
      <c r="C239" s="8"/>
      <c r="D239" s="5"/>
      <c r="E239" s="8"/>
      <c r="F239" s="5"/>
      <c r="G239" s="5"/>
      <c r="H239" s="62"/>
      <c r="I239" s="7"/>
      <c r="J239" s="5"/>
      <c r="K239" s="7"/>
      <c r="L239" s="7"/>
      <c r="M239" s="7"/>
      <c r="N239" s="7"/>
      <c r="O239" s="7"/>
      <c r="P239" s="7"/>
      <c r="Q239" s="15"/>
      <c r="R239" s="15"/>
      <c r="S239" s="15"/>
      <c r="T239" s="15"/>
    </row>
    <row r="240" spans="1:110" s="12" customFormat="1" ht="24" customHeight="1" x14ac:dyDescent="0.2">
      <c r="A240" s="6"/>
      <c r="B240" s="8"/>
      <c r="C240" s="8"/>
      <c r="D240" s="5"/>
      <c r="E240" s="8"/>
      <c r="F240" s="5"/>
      <c r="G240" s="5"/>
      <c r="H240" s="62"/>
      <c r="I240" s="7"/>
      <c r="J240" s="5"/>
      <c r="K240" s="7"/>
      <c r="L240" s="5"/>
      <c r="M240" s="5"/>
      <c r="N240" s="7"/>
      <c r="O240" s="7"/>
      <c r="P240" s="7"/>
      <c r="Q240" s="15"/>
      <c r="R240" s="15"/>
      <c r="S240" s="15"/>
      <c r="T240" s="15"/>
    </row>
    <row r="241" spans="1:20" s="12" customFormat="1" ht="24" customHeight="1" x14ac:dyDescent="0.2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5"/>
      <c r="R241" s="15"/>
      <c r="S241" s="15"/>
      <c r="T241" s="15"/>
    </row>
    <row r="242" spans="1:20" s="12" customFormat="1" ht="24" customHeight="1" x14ac:dyDescent="0.2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15"/>
      <c r="R242" s="15"/>
      <c r="S242" s="15"/>
      <c r="T242" s="15"/>
    </row>
    <row r="243" spans="1:20" s="12" customFormat="1" ht="24" customHeight="1" x14ac:dyDescent="0.2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15"/>
      <c r="R243" s="15"/>
      <c r="S243" s="15"/>
      <c r="T243" s="15"/>
    </row>
    <row r="244" spans="1:20" s="12" customFormat="1" ht="24" customHeight="1" x14ac:dyDescent="0.2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15"/>
      <c r="R244" s="15"/>
      <c r="S244" s="15"/>
      <c r="T244" s="15"/>
    </row>
    <row r="245" spans="1:20" s="12" customFormat="1" ht="24" customHeight="1" x14ac:dyDescent="0.2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15"/>
      <c r="R245" s="15"/>
      <c r="S245" s="15"/>
      <c r="T245" s="15"/>
    </row>
    <row r="246" spans="1:20" s="12" customFormat="1" ht="20.25" x14ac:dyDescent="0.2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15"/>
      <c r="R246" s="15"/>
      <c r="S246" s="15"/>
      <c r="T246" s="15"/>
    </row>
    <row r="247" spans="1:20" s="12" customFormat="1" x14ac:dyDescent="0.2">
      <c r="A247" s="53"/>
      <c r="B247" s="53"/>
      <c r="C247" s="53"/>
      <c r="D247" s="53"/>
      <c r="E247" s="54"/>
      <c r="F247" s="53"/>
      <c r="G247" s="53"/>
      <c r="H247" s="63"/>
      <c r="I247" s="53"/>
      <c r="J247" s="53"/>
      <c r="K247" s="53"/>
      <c r="L247" s="53"/>
      <c r="M247" s="53"/>
      <c r="N247" s="53"/>
      <c r="O247" s="53"/>
      <c r="P247" s="53"/>
      <c r="Q247" s="15"/>
      <c r="R247" s="15"/>
      <c r="S247" s="15"/>
      <c r="T247" s="15"/>
    </row>
    <row r="248" spans="1:20" s="12" customFormat="1" x14ac:dyDescent="0.2">
      <c r="A248" s="53"/>
      <c r="B248" s="53"/>
      <c r="C248" s="53"/>
      <c r="D248" s="53"/>
      <c r="E248" s="54"/>
      <c r="F248" s="53"/>
      <c r="G248" s="53"/>
      <c r="H248" s="63"/>
      <c r="I248" s="53"/>
      <c r="J248" s="53"/>
      <c r="K248" s="53"/>
      <c r="L248" s="53"/>
      <c r="M248" s="53"/>
      <c r="N248" s="53"/>
      <c r="O248" s="53"/>
      <c r="P248" s="53"/>
      <c r="Q248" s="15"/>
      <c r="R248" s="15"/>
      <c r="S248" s="15"/>
      <c r="T248" s="15"/>
    </row>
    <row r="249" spans="1:20" s="12" customFormat="1" x14ac:dyDescent="0.2">
      <c r="A249" s="53"/>
      <c r="B249" s="53"/>
      <c r="C249" s="53"/>
      <c r="D249" s="53"/>
      <c r="E249" s="54"/>
      <c r="F249" s="53"/>
      <c r="G249" s="53"/>
      <c r="H249" s="63"/>
      <c r="I249" s="53"/>
      <c r="J249" s="53"/>
      <c r="K249" s="53"/>
      <c r="L249" s="53"/>
      <c r="M249" s="53"/>
      <c r="N249" s="53"/>
      <c r="O249" s="53"/>
      <c r="P249" s="53"/>
      <c r="Q249" s="15"/>
      <c r="R249" s="15"/>
      <c r="S249" s="15"/>
      <c r="T249" s="15"/>
    </row>
    <row r="250" spans="1:20" s="12" customFormat="1" x14ac:dyDescent="0.2">
      <c r="A250" s="53"/>
      <c r="B250" s="53"/>
      <c r="C250" s="53"/>
      <c r="D250" s="53"/>
      <c r="E250" s="54"/>
      <c r="F250" s="53"/>
      <c r="G250" s="53"/>
      <c r="H250" s="63"/>
      <c r="I250" s="53"/>
      <c r="J250" s="53"/>
      <c r="K250" s="53"/>
      <c r="L250" s="53"/>
      <c r="M250" s="53"/>
      <c r="N250" s="53"/>
      <c r="O250" s="53"/>
      <c r="P250" s="53"/>
      <c r="Q250" s="15"/>
      <c r="R250" s="15"/>
      <c r="S250" s="15"/>
      <c r="T250" s="15"/>
    </row>
    <row r="251" spans="1:20" s="12" customFormat="1" x14ac:dyDescent="0.2">
      <c r="A251" s="53"/>
      <c r="B251" s="53"/>
      <c r="C251" s="53"/>
      <c r="D251" s="53"/>
      <c r="E251" s="54"/>
      <c r="F251" s="53"/>
      <c r="G251" s="53"/>
      <c r="H251" s="63"/>
      <c r="I251" s="53"/>
      <c r="J251" s="53"/>
      <c r="K251" s="53"/>
      <c r="L251" s="53"/>
      <c r="M251" s="53"/>
      <c r="N251" s="53"/>
      <c r="O251" s="53"/>
      <c r="P251" s="53"/>
      <c r="Q251" s="15"/>
      <c r="R251" s="15"/>
      <c r="S251" s="15"/>
      <c r="T251" s="15"/>
    </row>
    <row r="252" spans="1:20" s="12" customFormat="1" x14ac:dyDescent="0.2">
      <c r="A252" s="53"/>
      <c r="B252" s="53"/>
      <c r="C252" s="53"/>
      <c r="D252" s="53"/>
      <c r="E252" s="54"/>
      <c r="F252" s="53"/>
      <c r="G252" s="53"/>
      <c r="H252" s="63"/>
      <c r="I252" s="53"/>
      <c r="J252" s="53"/>
      <c r="K252" s="53"/>
      <c r="L252" s="53"/>
      <c r="M252" s="53"/>
      <c r="N252" s="53"/>
      <c r="O252" s="53"/>
      <c r="P252" s="53"/>
      <c r="Q252" s="15"/>
      <c r="R252" s="15"/>
      <c r="S252" s="15"/>
      <c r="T252" s="15"/>
    </row>
    <row r="253" spans="1:20" s="12" customFormat="1" x14ac:dyDescent="0.2">
      <c r="E253" s="22"/>
      <c r="H253" s="57"/>
      <c r="Q253" s="15"/>
      <c r="R253" s="15"/>
      <c r="S253" s="15"/>
      <c r="T253" s="15"/>
    </row>
    <row r="254" spans="1:20" s="12" customFormat="1" x14ac:dyDescent="0.2">
      <c r="E254" s="22"/>
      <c r="H254" s="57"/>
      <c r="Q254" s="15"/>
      <c r="R254" s="15"/>
      <c r="S254" s="15"/>
      <c r="T254" s="15"/>
    </row>
    <row r="255" spans="1:20" s="12" customFormat="1" x14ac:dyDescent="0.2">
      <c r="E255" s="22"/>
      <c r="H255" s="57"/>
      <c r="Q255" s="15"/>
      <c r="R255" s="15"/>
      <c r="S255" s="15"/>
      <c r="T255" s="15"/>
    </row>
    <row r="256" spans="1:20" s="12" customFormat="1" x14ac:dyDescent="0.2">
      <c r="E256" s="22"/>
      <c r="H256" s="57"/>
      <c r="Q256" s="15"/>
      <c r="R256" s="15"/>
      <c r="S256" s="15"/>
      <c r="T256" s="15"/>
    </row>
    <row r="257" spans="5:20" s="12" customFormat="1" x14ac:dyDescent="0.2">
      <c r="E257" s="22"/>
      <c r="H257" s="57"/>
      <c r="Q257" s="15"/>
      <c r="R257" s="15"/>
      <c r="S257" s="15"/>
      <c r="T257" s="15"/>
    </row>
    <row r="258" spans="5:20" s="12" customFormat="1" x14ac:dyDescent="0.2">
      <c r="E258" s="22"/>
      <c r="H258" s="57"/>
      <c r="Q258" s="15"/>
      <c r="R258" s="15"/>
      <c r="S258" s="15"/>
      <c r="T258" s="15"/>
    </row>
    <row r="259" spans="5:20" s="12" customFormat="1" x14ac:dyDescent="0.2">
      <c r="E259" s="22"/>
      <c r="H259" s="57"/>
      <c r="Q259" s="15"/>
      <c r="R259" s="15"/>
      <c r="S259" s="15"/>
      <c r="T259" s="15"/>
    </row>
    <row r="260" spans="5:20" s="12" customFormat="1" x14ac:dyDescent="0.2">
      <c r="E260" s="22"/>
      <c r="H260" s="57"/>
      <c r="Q260" s="15"/>
      <c r="R260" s="15"/>
      <c r="S260" s="15"/>
      <c r="T260" s="15"/>
    </row>
    <row r="261" spans="5:20" s="12" customFormat="1" x14ac:dyDescent="0.2">
      <c r="E261" s="22"/>
      <c r="H261" s="57"/>
      <c r="Q261" s="15"/>
      <c r="R261" s="15"/>
      <c r="S261" s="15"/>
      <c r="T261" s="15"/>
    </row>
    <row r="262" spans="5:20" s="12" customFormat="1" x14ac:dyDescent="0.2">
      <c r="E262" s="22"/>
      <c r="H262" s="57"/>
      <c r="Q262" s="15"/>
      <c r="R262" s="15"/>
      <c r="S262" s="15"/>
      <c r="T262" s="15"/>
    </row>
    <row r="263" spans="5:20" s="12" customFormat="1" x14ac:dyDescent="0.2">
      <c r="E263" s="22"/>
      <c r="H263" s="57"/>
      <c r="Q263" s="15"/>
      <c r="R263" s="15"/>
      <c r="S263" s="15"/>
      <c r="T263" s="15"/>
    </row>
    <row r="264" spans="5:20" s="12" customFormat="1" x14ac:dyDescent="0.2">
      <c r="E264" s="22"/>
      <c r="H264" s="57"/>
      <c r="Q264" s="15"/>
      <c r="R264" s="15"/>
      <c r="S264" s="15"/>
      <c r="T264" s="15"/>
    </row>
    <row r="265" spans="5:20" s="12" customFormat="1" x14ac:dyDescent="0.2">
      <c r="E265" s="22"/>
      <c r="H265" s="57"/>
      <c r="Q265" s="15"/>
      <c r="R265" s="15"/>
      <c r="S265" s="15"/>
      <c r="T265" s="15"/>
    </row>
    <row r="266" spans="5:20" s="12" customFormat="1" x14ac:dyDescent="0.2">
      <c r="E266" s="22"/>
      <c r="H266" s="57"/>
      <c r="Q266" s="15"/>
      <c r="R266" s="15"/>
      <c r="S266" s="15"/>
      <c r="T266" s="15"/>
    </row>
    <row r="267" spans="5:20" s="12" customFormat="1" x14ac:dyDescent="0.2">
      <c r="E267" s="22"/>
      <c r="H267" s="57"/>
      <c r="Q267" s="15"/>
      <c r="R267" s="15"/>
      <c r="S267" s="15"/>
      <c r="T267" s="15"/>
    </row>
    <row r="268" spans="5:20" s="12" customFormat="1" x14ac:dyDescent="0.2">
      <c r="E268" s="22"/>
      <c r="H268" s="57"/>
      <c r="Q268" s="15"/>
      <c r="R268" s="15"/>
      <c r="S268" s="15"/>
      <c r="T268" s="15"/>
    </row>
    <row r="269" spans="5:20" s="12" customFormat="1" x14ac:dyDescent="0.2">
      <c r="E269" s="22"/>
      <c r="H269" s="57"/>
      <c r="Q269" s="15"/>
      <c r="R269" s="15"/>
      <c r="S269" s="15"/>
      <c r="T269" s="15"/>
    </row>
    <row r="270" spans="5:20" s="12" customFormat="1" x14ac:dyDescent="0.2">
      <c r="E270" s="22"/>
      <c r="H270" s="57"/>
      <c r="Q270" s="15"/>
      <c r="R270" s="15"/>
      <c r="S270" s="15"/>
      <c r="T270" s="15"/>
    </row>
    <row r="271" spans="5:20" s="12" customFormat="1" x14ac:dyDescent="0.2">
      <c r="E271" s="22"/>
      <c r="H271" s="57"/>
      <c r="Q271" s="15"/>
      <c r="R271" s="15"/>
      <c r="S271" s="15"/>
      <c r="T271" s="15"/>
    </row>
    <row r="272" spans="5:20" s="12" customFormat="1" x14ac:dyDescent="0.2">
      <c r="E272" s="22"/>
      <c r="H272" s="57"/>
      <c r="Q272" s="15"/>
      <c r="R272" s="15"/>
      <c r="S272" s="15"/>
      <c r="T272" s="15"/>
    </row>
    <row r="273" spans="5:20" s="12" customFormat="1" x14ac:dyDescent="0.2">
      <c r="E273" s="22"/>
      <c r="H273" s="57"/>
      <c r="Q273" s="15"/>
      <c r="R273" s="15"/>
      <c r="S273" s="15"/>
      <c r="T273" s="15"/>
    </row>
    <row r="274" spans="5:20" s="12" customFormat="1" x14ac:dyDescent="0.2">
      <c r="E274" s="22"/>
      <c r="H274" s="57"/>
      <c r="Q274" s="15"/>
      <c r="R274" s="15"/>
      <c r="S274" s="15"/>
      <c r="T274" s="15"/>
    </row>
    <row r="275" spans="5:20" s="12" customFormat="1" x14ac:dyDescent="0.2">
      <c r="E275" s="22"/>
      <c r="H275" s="57"/>
      <c r="Q275" s="15"/>
      <c r="R275" s="15"/>
      <c r="S275" s="15"/>
      <c r="T275" s="15"/>
    </row>
    <row r="276" spans="5:20" s="12" customFormat="1" x14ac:dyDescent="0.2">
      <c r="E276" s="22"/>
      <c r="H276" s="57"/>
      <c r="Q276" s="15"/>
      <c r="R276" s="15"/>
      <c r="S276" s="15"/>
      <c r="T276" s="15"/>
    </row>
    <row r="277" spans="5:20" s="12" customFormat="1" x14ac:dyDescent="0.2">
      <c r="E277" s="22"/>
      <c r="H277" s="57"/>
      <c r="Q277" s="15"/>
      <c r="R277" s="15"/>
      <c r="S277" s="15"/>
      <c r="T277" s="15"/>
    </row>
    <row r="278" spans="5:20" s="12" customFormat="1" x14ac:dyDescent="0.2">
      <c r="E278" s="22"/>
      <c r="H278" s="57"/>
      <c r="Q278" s="15"/>
      <c r="R278" s="15"/>
      <c r="S278" s="15"/>
      <c r="T278" s="15"/>
    </row>
    <row r="279" spans="5:20" s="12" customFormat="1" x14ac:dyDescent="0.2">
      <c r="E279" s="22"/>
      <c r="H279" s="57"/>
      <c r="Q279" s="15"/>
      <c r="R279" s="15"/>
      <c r="S279" s="15"/>
      <c r="T279" s="15"/>
    </row>
    <row r="280" spans="5:20" s="12" customFormat="1" x14ac:dyDescent="0.2">
      <c r="E280" s="22"/>
      <c r="H280" s="57"/>
      <c r="Q280" s="15"/>
      <c r="R280" s="15"/>
      <c r="S280" s="15"/>
      <c r="T280" s="15"/>
    </row>
    <row r="281" spans="5:20" s="12" customFormat="1" x14ac:dyDescent="0.2">
      <c r="E281" s="22"/>
      <c r="H281" s="57"/>
      <c r="Q281" s="15"/>
      <c r="R281" s="15"/>
      <c r="S281" s="15"/>
      <c r="T281" s="15"/>
    </row>
    <row r="282" spans="5:20" s="12" customFormat="1" x14ac:dyDescent="0.2">
      <c r="E282" s="22"/>
      <c r="H282" s="57"/>
      <c r="Q282" s="15"/>
      <c r="R282" s="15"/>
      <c r="S282" s="15"/>
      <c r="T282" s="15"/>
    </row>
    <row r="283" spans="5:20" s="12" customFormat="1" x14ac:dyDescent="0.2">
      <c r="E283" s="22"/>
      <c r="H283" s="57"/>
      <c r="Q283" s="15"/>
      <c r="R283" s="15"/>
      <c r="S283" s="15"/>
      <c r="T283" s="15"/>
    </row>
    <row r="284" spans="5:20" s="12" customFormat="1" x14ac:dyDescent="0.2">
      <c r="E284" s="22"/>
      <c r="H284" s="57"/>
      <c r="Q284" s="15"/>
      <c r="R284" s="15"/>
      <c r="S284" s="15"/>
      <c r="T284" s="15"/>
    </row>
    <row r="285" spans="5:20" s="12" customFormat="1" x14ac:dyDescent="0.2">
      <c r="E285" s="22"/>
      <c r="H285" s="57"/>
      <c r="Q285" s="15"/>
      <c r="R285" s="15"/>
      <c r="S285" s="15"/>
      <c r="T285" s="15"/>
    </row>
    <row r="286" spans="5:20" s="12" customFormat="1" x14ac:dyDescent="0.2">
      <c r="E286" s="22"/>
      <c r="H286" s="57"/>
      <c r="Q286" s="15"/>
      <c r="R286" s="15"/>
      <c r="S286" s="15"/>
      <c r="T286" s="15"/>
    </row>
    <row r="287" spans="5:20" s="12" customFormat="1" x14ac:dyDescent="0.2">
      <c r="E287" s="22"/>
      <c r="H287" s="57"/>
      <c r="Q287" s="15"/>
      <c r="R287" s="15"/>
      <c r="S287" s="15"/>
      <c r="T287" s="15"/>
    </row>
    <row r="288" spans="5:20" s="12" customFormat="1" x14ac:dyDescent="0.2">
      <c r="E288" s="22"/>
      <c r="H288" s="57"/>
      <c r="Q288" s="15"/>
      <c r="R288" s="15"/>
      <c r="S288" s="15"/>
      <c r="T288" s="15"/>
    </row>
    <row r="289" spans="5:20" s="12" customFormat="1" x14ac:dyDescent="0.2">
      <c r="E289" s="22"/>
      <c r="H289" s="57"/>
      <c r="Q289" s="15"/>
      <c r="R289" s="15"/>
      <c r="S289" s="15"/>
      <c r="T289" s="15"/>
    </row>
    <row r="290" spans="5:20" s="12" customFormat="1" x14ac:dyDescent="0.2">
      <c r="E290" s="22"/>
      <c r="H290" s="57"/>
      <c r="Q290" s="15"/>
      <c r="R290" s="15"/>
      <c r="S290" s="15"/>
      <c r="T290" s="15"/>
    </row>
    <row r="291" spans="5:20" s="12" customFormat="1" x14ac:dyDescent="0.2">
      <c r="E291" s="22"/>
      <c r="H291" s="57"/>
      <c r="Q291" s="15"/>
      <c r="R291" s="15"/>
      <c r="S291" s="15"/>
      <c r="T291" s="15"/>
    </row>
    <row r="292" spans="5:20" s="12" customFormat="1" x14ac:dyDescent="0.2">
      <c r="E292" s="22"/>
      <c r="H292" s="57"/>
      <c r="Q292" s="15"/>
      <c r="R292" s="15"/>
      <c r="S292" s="15"/>
      <c r="T292" s="15"/>
    </row>
    <row r="293" spans="5:20" s="12" customFormat="1" x14ac:dyDescent="0.2">
      <c r="E293" s="22"/>
      <c r="H293" s="57"/>
      <c r="Q293" s="15"/>
      <c r="R293" s="15"/>
      <c r="S293" s="15"/>
      <c r="T293" s="15"/>
    </row>
    <row r="294" spans="5:20" s="12" customFormat="1" x14ac:dyDescent="0.2">
      <c r="E294" s="22"/>
      <c r="H294" s="57"/>
      <c r="Q294" s="15"/>
      <c r="R294" s="15"/>
      <c r="S294" s="15"/>
      <c r="T294" s="15"/>
    </row>
    <row r="295" spans="5:20" s="12" customFormat="1" x14ac:dyDescent="0.2">
      <c r="E295" s="22"/>
      <c r="H295" s="57"/>
      <c r="Q295" s="15"/>
      <c r="R295" s="15"/>
      <c r="S295" s="15"/>
      <c r="T295" s="15"/>
    </row>
    <row r="296" spans="5:20" s="12" customFormat="1" x14ac:dyDescent="0.2">
      <c r="E296" s="22"/>
      <c r="H296" s="57"/>
      <c r="Q296" s="15"/>
      <c r="R296" s="15"/>
      <c r="S296" s="15"/>
      <c r="T296" s="15"/>
    </row>
    <row r="297" spans="5:20" s="12" customFormat="1" x14ac:dyDescent="0.2">
      <c r="E297" s="22"/>
      <c r="H297" s="57"/>
      <c r="Q297" s="15"/>
      <c r="R297" s="15"/>
      <c r="S297" s="15"/>
      <c r="T297" s="15"/>
    </row>
    <row r="298" spans="5:20" s="12" customFormat="1" x14ac:dyDescent="0.2">
      <c r="E298" s="22"/>
      <c r="H298" s="57"/>
      <c r="Q298" s="15"/>
      <c r="R298" s="15"/>
      <c r="S298" s="15"/>
      <c r="T298" s="15"/>
    </row>
    <row r="299" spans="5:20" s="12" customFormat="1" x14ac:dyDescent="0.2">
      <c r="E299" s="22"/>
      <c r="H299" s="57"/>
      <c r="Q299" s="15"/>
      <c r="R299" s="15"/>
      <c r="S299" s="15"/>
      <c r="T299" s="15"/>
    </row>
    <row r="300" spans="5:20" s="12" customFormat="1" x14ac:dyDescent="0.2">
      <c r="E300" s="22"/>
      <c r="H300" s="57"/>
      <c r="Q300" s="15"/>
      <c r="R300" s="15"/>
      <c r="S300" s="15"/>
      <c r="T300" s="15"/>
    </row>
    <row r="301" spans="5:20" s="12" customFormat="1" x14ac:dyDescent="0.2">
      <c r="E301" s="22"/>
      <c r="H301" s="57"/>
      <c r="Q301" s="15"/>
      <c r="R301" s="15"/>
      <c r="S301" s="15"/>
      <c r="T301" s="15"/>
    </row>
    <row r="302" spans="5:20" s="12" customFormat="1" x14ac:dyDescent="0.2">
      <c r="E302" s="22"/>
      <c r="H302" s="57"/>
      <c r="Q302" s="15"/>
      <c r="R302" s="15"/>
      <c r="S302" s="15"/>
      <c r="T302" s="15"/>
    </row>
    <row r="303" spans="5:20" s="12" customFormat="1" x14ac:dyDescent="0.2">
      <c r="E303" s="22"/>
      <c r="H303" s="57"/>
      <c r="Q303" s="15"/>
      <c r="R303" s="15"/>
      <c r="S303" s="15"/>
      <c r="T303" s="15"/>
    </row>
    <row r="304" spans="5:20" s="12" customFormat="1" x14ac:dyDescent="0.2">
      <c r="E304" s="22"/>
      <c r="H304" s="57"/>
      <c r="Q304" s="15"/>
      <c r="R304" s="15"/>
      <c r="S304" s="15"/>
      <c r="T304" s="15"/>
    </row>
    <row r="305" spans="5:20" s="12" customFormat="1" x14ac:dyDescent="0.2">
      <c r="E305" s="22"/>
      <c r="H305" s="57"/>
      <c r="Q305" s="15"/>
      <c r="R305" s="15"/>
      <c r="S305" s="15"/>
      <c r="T305" s="15"/>
    </row>
    <row r="306" spans="5:20" s="12" customFormat="1" x14ac:dyDescent="0.2">
      <c r="E306" s="22"/>
      <c r="H306" s="57"/>
      <c r="Q306" s="15"/>
      <c r="R306" s="15"/>
      <c r="S306" s="15"/>
      <c r="T306" s="15"/>
    </row>
    <row r="307" spans="5:20" s="12" customFormat="1" x14ac:dyDescent="0.2">
      <c r="E307" s="22"/>
      <c r="H307" s="57"/>
      <c r="Q307" s="15"/>
      <c r="R307" s="15"/>
      <c r="S307" s="15"/>
      <c r="T307" s="15"/>
    </row>
    <row r="308" spans="5:20" s="12" customFormat="1" x14ac:dyDescent="0.2">
      <c r="E308" s="22"/>
      <c r="H308" s="57"/>
      <c r="Q308" s="15"/>
      <c r="R308" s="15"/>
      <c r="S308" s="15"/>
      <c r="T308" s="15"/>
    </row>
    <row r="309" spans="5:20" s="12" customFormat="1" x14ac:dyDescent="0.2">
      <c r="E309" s="22"/>
      <c r="H309" s="57"/>
      <c r="Q309" s="15"/>
      <c r="R309" s="15"/>
      <c r="S309" s="15"/>
      <c r="T309" s="15"/>
    </row>
    <row r="310" spans="5:20" s="12" customFormat="1" x14ac:dyDescent="0.2">
      <c r="E310" s="22"/>
      <c r="H310" s="57"/>
      <c r="Q310" s="15"/>
      <c r="R310" s="15"/>
      <c r="S310" s="15"/>
      <c r="T310" s="15"/>
    </row>
    <row r="311" spans="5:20" s="12" customFormat="1" x14ac:dyDescent="0.2">
      <c r="E311" s="22"/>
      <c r="H311" s="57"/>
      <c r="Q311" s="15"/>
      <c r="R311" s="15"/>
      <c r="S311" s="15"/>
      <c r="T311" s="15"/>
    </row>
    <row r="312" spans="5:20" s="12" customFormat="1" x14ac:dyDescent="0.2">
      <c r="E312" s="22"/>
      <c r="H312" s="57"/>
      <c r="Q312" s="15"/>
      <c r="R312" s="15"/>
      <c r="S312" s="15"/>
      <c r="T312" s="15"/>
    </row>
    <row r="313" spans="5:20" s="12" customFormat="1" x14ac:dyDescent="0.2">
      <c r="E313" s="22"/>
      <c r="H313" s="57"/>
      <c r="Q313" s="15"/>
      <c r="R313" s="15"/>
      <c r="S313" s="15"/>
      <c r="T313" s="15"/>
    </row>
    <row r="314" spans="5:20" s="12" customFormat="1" x14ac:dyDescent="0.2">
      <c r="E314" s="22"/>
      <c r="H314" s="57"/>
      <c r="Q314" s="15"/>
      <c r="R314" s="15"/>
      <c r="S314" s="15"/>
      <c r="T314" s="15"/>
    </row>
    <row r="315" spans="5:20" s="12" customFormat="1" x14ac:dyDescent="0.2">
      <c r="E315" s="22"/>
      <c r="H315" s="57"/>
      <c r="Q315" s="15"/>
      <c r="R315" s="15"/>
      <c r="S315" s="15"/>
      <c r="T315" s="15"/>
    </row>
    <row r="316" spans="5:20" s="12" customFormat="1" x14ac:dyDescent="0.2">
      <c r="E316" s="22"/>
      <c r="H316" s="57"/>
      <c r="Q316" s="15"/>
      <c r="R316" s="15"/>
      <c r="S316" s="15"/>
      <c r="T316" s="15"/>
    </row>
    <row r="317" spans="5:20" s="12" customFormat="1" x14ac:dyDescent="0.2">
      <c r="E317" s="22"/>
      <c r="H317" s="57"/>
      <c r="Q317" s="15"/>
      <c r="R317" s="15"/>
      <c r="S317" s="15"/>
      <c r="T317" s="15"/>
    </row>
    <row r="318" spans="5:20" s="12" customFormat="1" x14ac:dyDescent="0.2">
      <c r="E318" s="22"/>
      <c r="H318" s="57"/>
      <c r="Q318" s="15"/>
      <c r="R318" s="15"/>
      <c r="S318" s="15"/>
      <c r="T318" s="15"/>
    </row>
    <row r="319" spans="5:20" s="12" customFormat="1" x14ac:dyDescent="0.2">
      <c r="E319" s="22"/>
      <c r="H319" s="57"/>
      <c r="Q319" s="15"/>
      <c r="R319" s="15"/>
      <c r="S319" s="15"/>
      <c r="T319" s="15"/>
    </row>
    <row r="320" spans="5:20" s="12" customFormat="1" x14ac:dyDescent="0.2">
      <c r="E320" s="22"/>
      <c r="H320" s="57"/>
      <c r="Q320" s="15"/>
      <c r="R320" s="15"/>
      <c r="S320" s="15"/>
      <c r="T320" s="15"/>
    </row>
    <row r="321" spans="5:20" s="12" customFormat="1" x14ac:dyDescent="0.2">
      <c r="E321" s="22"/>
      <c r="H321" s="57"/>
      <c r="Q321" s="15"/>
      <c r="R321" s="15"/>
      <c r="S321" s="15"/>
      <c r="T321" s="15"/>
    </row>
    <row r="322" spans="5:20" s="12" customFormat="1" x14ac:dyDescent="0.2">
      <c r="E322" s="22"/>
      <c r="H322" s="57"/>
      <c r="Q322" s="15"/>
      <c r="R322" s="15"/>
      <c r="S322" s="15"/>
      <c r="T322" s="15"/>
    </row>
    <row r="323" spans="5:20" s="12" customFormat="1" x14ac:dyDescent="0.2">
      <c r="E323" s="22"/>
      <c r="H323" s="57"/>
      <c r="Q323" s="15"/>
      <c r="R323" s="15"/>
      <c r="S323" s="15"/>
      <c r="T323" s="15"/>
    </row>
    <row r="324" spans="5:20" s="12" customFormat="1" x14ac:dyDescent="0.2">
      <c r="E324" s="22"/>
      <c r="H324" s="57"/>
      <c r="Q324" s="15"/>
      <c r="R324" s="15"/>
      <c r="S324" s="15"/>
      <c r="T324" s="15"/>
    </row>
    <row r="325" spans="5:20" s="12" customFormat="1" x14ac:dyDescent="0.2">
      <c r="E325" s="22"/>
      <c r="H325" s="57"/>
      <c r="Q325" s="15"/>
      <c r="R325" s="15"/>
      <c r="S325" s="15"/>
      <c r="T325" s="15"/>
    </row>
    <row r="326" spans="5:20" s="12" customFormat="1" x14ac:dyDescent="0.2">
      <c r="E326" s="22"/>
      <c r="H326" s="57"/>
      <c r="Q326" s="15"/>
      <c r="R326" s="15"/>
      <c r="S326" s="15"/>
      <c r="T326" s="15"/>
    </row>
    <row r="327" spans="5:20" s="12" customFormat="1" x14ac:dyDescent="0.2">
      <c r="E327" s="22"/>
      <c r="H327" s="57"/>
      <c r="Q327" s="15"/>
      <c r="R327" s="15"/>
      <c r="S327" s="15"/>
      <c r="T327" s="15"/>
    </row>
    <row r="328" spans="5:20" s="12" customFormat="1" x14ac:dyDescent="0.2">
      <c r="E328" s="22"/>
      <c r="H328" s="57"/>
      <c r="Q328" s="15"/>
      <c r="R328" s="15"/>
      <c r="S328" s="15"/>
      <c r="T328" s="15"/>
    </row>
    <row r="329" spans="5:20" s="12" customFormat="1" x14ac:dyDescent="0.2">
      <c r="E329" s="22"/>
      <c r="H329" s="57"/>
      <c r="Q329" s="15"/>
      <c r="R329" s="15"/>
      <c r="S329" s="15"/>
      <c r="T329" s="15"/>
    </row>
    <row r="330" spans="5:20" s="12" customFormat="1" x14ac:dyDescent="0.2">
      <c r="E330" s="22"/>
      <c r="H330" s="57"/>
      <c r="Q330" s="15"/>
      <c r="R330" s="15"/>
      <c r="S330" s="15"/>
      <c r="T330" s="15"/>
    </row>
    <row r="331" spans="5:20" s="12" customFormat="1" x14ac:dyDescent="0.2">
      <c r="E331" s="22"/>
      <c r="H331" s="57"/>
      <c r="Q331" s="15"/>
      <c r="R331" s="15"/>
      <c r="S331" s="15"/>
      <c r="T331" s="15"/>
    </row>
    <row r="332" spans="5:20" s="12" customFormat="1" x14ac:dyDescent="0.2">
      <c r="E332" s="22"/>
      <c r="H332" s="57"/>
      <c r="Q332" s="15"/>
      <c r="R332" s="15"/>
      <c r="S332" s="15"/>
      <c r="T332" s="15"/>
    </row>
    <row r="333" spans="5:20" s="12" customFormat="1" x14ac:dyDescent="0.2">
      <c r="E333" s="22"/>
      <c r="H333" s="57"/>
      <c r="Q333" s="15"/>
      <c r="R333" s="15"/>
      <c r="S333" s="15"/>
      <c r="T333" s="15"/>
    </row>
    <row r="334" spans="5:20" s="12" customFormat="1" x14ac:dyDescent="0.2">
      <c r="E334" s="22"/>
      <c r="H334" s="57"/>
      <c r="Q334" s="15"/>
      <c r="R334" s="15"/>
      <c r="S334" s="15"/>
      <c r="T334" s="15"/>
    </row>
    <row r="335" spans="5:20" s="12" customFormat="1" x14ac:dyDescent="0.2">
      <c r="E335" s="22"/>
      <c r="H335" s="57"/>
      <c r="Q335" s="15"/>
      <c r="R335" s="15"/>
      <c r="S335" s="15"/>
      <c r="T335" s="15"/>
    </row>
    <row r="336" spans="5:20" s="12" customFormat="1" x14ac:dyDescent="0.2">
      <c r="E336" s="22"/>
      <c r="H336" s="57"/>
      <c r="Q336" s="15"/>
      <c r="R336" s="15"/>
      <c r="S336" s="15"/>
      <c r="T336" s="15"/>
    </row>
    <row r="337" spans="5:20" s="12" customFormat="1" x14ac:dyDescent="0.2">
      <c r="E337" s="22"/>
      <c r="H337" s="57"/>
      <c r="Q337" s="15"/>
      <c r="R337" s="15"/>
      <c r="S337" s="15"/>
      <c r="T337" s="15"/>
    </row>
    <row r="338" spans="5:20" s="12" customFormat="1" x14ac:dyDescent="0.2">
      <c r="E338" s="22"/>
      <c r="H338" s="57"/>
      <c r="Q338" s="15"/>
      <c r="R338" s="15"/>
      <c r="S338" s="15"/>
      <c r="T338" s="15"/>
    </row>
    <row r="339" spans="5:20" s="12" customFormat="1" x14ac:dyDescent="0.2">
      <c r="E339" s="22"/>
      <c r="H339" s="57"/>
      <c r="Q339" s="15"/>
      <c r="R339" s="15"/>
      <c r="S339" s="15"/>
      <c r="T339" s="15"/>
    </row>
    <row r="340" spans="5:20" s="12" customFormat="1" x14ac:dyDescent="0.2">
      <c r="E340" s="22"/>
      <c r="H340" s="57"/>
      <c r="Q340" s="15"/>
      <c r="R340" s="15"/>
      <c r="S340" s="15"/>
      <c r="T340" s="15"/>
    </row>
    <row r="341" spans="5:20" s="12" customFormat="1" x14ac:dyDescent="0.2">
      <c r="E341" s="22"/>
      <c r="H341" s="57"/>
      <c r="Q341" s="15"/>
      <c r="R341" s="15"/>
      <c r="S341" s="15"/>
      <c r="T341" s="15"/>
    </row>
    <row r="342" spans="5:20" s="12" customFormat="1" x14ac:dyDescent="0.2">
      <c r="E342" s="22"/>
      <c r="H342" s="57"/>
      <c r="Q342" s="15"/>
      <c r="R342" s="15"/>
      <c r="S342" s="15"/>
      <c r="T342" s="15"/>
    </row>
    <row r="343" spans="5:20" s="12" customFormat="1" x14ac:dyDescent="0.2">
      <c r="E343" s="22"/>
      <c r="H343" s="57"/>
      <c r="Q343" s="15"/>
      <c r="R343" s="15"/>
      <c r="S343" s="15"/>
      <c r="T343" s="15"/>
    </row>
    <row r="344" spans="5:20" s="12" customFormat="1" x14ac:dyDescent="0.2">
      <c r="E344" s="22"/>
      <c r="H344" s="57"/>
      <c r="Q344" s="15"/>
      <c r="R344" s="15"/>
      <c r="S344" s="15"/>
      <c r="T344" s="15"/>
    </row>
    <row r="345" spans="5:20" s="12" customFormat="1" x14ac:dyDescent="0.2">
      <c r="E345" s="22"/>
      <c r="H345" s="57"/>
      <c r="Q345" s="15"/>
      <c r="R345" s="15"/>
      <c r="S345" s="15"/>
      <c r="T345" s="15"/>
    </row>
    <row r="346" spans="5:20" s="12" customFormat="1" x14ac:dyDescent="0.2">
      <c r="E346" s="22"/>
      <c r="H346" s="57"/>
      <c r="Q346" s="15"/>
      <c r="R346" s="15"/>
      <c r="S346" s="15"/>
      <c r="T346" s="15"/>
    </row>
    <row r="347" spans="5:20" s="12" customFormat="1" x14ac:dyDescent="0.2">
      <c r="E347" s="22"/>
      <c r="H347" s="57"/>
      <c r="Q347" s="15"/>
      <c r="R347" s="15"/>
      <c r="S347" s="15"/>
      <c r="T347" s="15"/>
    </row>
    <row r="348" spans="5:20" s="12" customFormat="1" x14ac:dyDescent="0.2">
      <c r="E348" s="22"/>
      <c r="H348" s="57"/>
      <c r="Q348" s="15"/>
      <c r="R348" s="15"/>
      <c r="S348" s="15"/>
      <c r="T348" s="15"/>
    </row>
    <row r="349" spans="5:20" s="12" customFormat="1" x14ac:dyDescent="0.2">
      <c r="E349" s="22"/>
      <c r="H349" s="57"/>
      <c r="Q349" s="15"/>
      <c r="R349" s="15"/>
      <c r="S349" s="15"/>
      <c r="T349" s="15"/>
    </row>
    <row r="350" spans="5:20" s="12" customFormat="1" x14ac:dyDescent="0.2">
      <c r="E350" s="22"/>
      <c r="H350" s="57"/>
      <c r="Q350" s="15"/>
      <c r="R350" s="15"/>
      <c r="S350" s="15"/>
      <c r="T350" s="15"/>
    </row>
    <row r="351" spans="5:20" s="12" customFormat="1" x14ac:dyDescent="0.2">
      <c r="E351" s="22"/>
      <c r="H351" s="57"/>
      <c r="Q351" s="15"/>
      <c r="R351" s="15"/>
      <c r="S351" s="15"/>
      <c r="T351" s="15"/>
    </row>
    <row r="352" spans="5:20" s="12" customFormat="1" x14ac:dyDescent="0.2">
      <c r="E352" s="22"/>
      <c r="H352" s="57"/>
      <c r="Q352" s="15"/>
      <c r="R352" s="15"/>
      <c r="S352" s="15"/>
      <c r="T352" s="15"/>
    </row>
    <row r="353" spans="5:20" s="12" customFormat="1" x14ac:dyDescent="0.2">
      <c r="E353" s="22"/>
      <c r="H353" s="57"/>
      <c r="Q353" s="15"/>
      <c r="R353" s="15"/>
      <c r="S353" s="15"/>
      <c r="T353" s="15"/>
    </row>
    <row r="354" spans="5:20" s="12" customFormat="1" x14ac:dyDescent="0.2">
      <c r="E354" s="22"/>
      <c r="H354" s="57"/>
      <c r="Q354" s="15"/>
      <c r="R354" s="15"/>
      <c r="S354" s="15"/>
      <c r="T354" s="15"/>
    </row>
    <row r="355" spans="5:20" s="12" customFormat="1" x14ac:dyDescent="0.2">
      <c r="E355" s="22"/>
      <c r="H355" s="57"/>
      <c r="Q355" s="15"/>
      <c r="R355" s="15"/>
      <c r="S355" s="15"/>
      <c r="T355" s="15"/>
    </row>
    <row r="356" spans="5:20" s="12" customFormat="1" x14ac:dyDescent="0.2">
      <c r="E356" s="22"/>
      <c r="H356" s="57"/>
      <c r="Q356" s="15"/>
      <c r="R356" s="15"/>
      <c r="S356" s="15"/>
      <c r="T356" s="15"/>
    </row>
    <row r="357" spans="5:20" s="12" customFormat="1" x14ac:dyDescent="0.2">
      <c r="E357" s="22"/>
      <c r="H357" s="57"/>
      <c r="Q357" s="15"/>
      <c r="R357" s="15"/>
      <c r="S357" s="15"/>
      <c r="T357" s="15"/>
    </row>
    <row r="358" spans="5:20" s="12" customFormat="1" x14ac:dyDescent="0.2">
      <c r="E358" s="22"/>
      <c r="H358" s="57"/>
      <c r="Q358" s="15"/>
      <c r="R358" s="15"/>
      <c r="S358" s="15"/>
      <c r="T358" s="15"/>
    </row>
    <row r="359" spans="5:20" s="12" customFormat="1" x14ac:dyDescent="0.2">
      <c r="E359" s="22"/>
      <c r="H359" s="57"/>
      <c r="Q359" s="15"/>
      <c r="R359" s="15"/>
      <c r="S359" s="15"/>
      <c r="T359" s="15"/>
    </row>
    <row r="360" spans="5:20" s="12" customFormat="1" x14ac:dyDescent="0.2">
      <c r="E360" s="22"/>
      <c r="H360" s="57"/>
      <c r="Q360" s="15"/>
      <c r="R360" s="15"/>
      <c r="S360" s="15"/>
      <c r="T360" s="15"/>
    </row>
    <row r="361" spans="5:20" s="12" customFormat="1" x14ac:dyDescent="0.2">
      <c r="E361" s="22"/>
      <c r="H361" s="57"/>
      <c r="Q361" s="15"/>
      <c r="R361" s="15"/>
      <c r="S361" s="15"/>
      <c r="T361" s="15"/>
    </row>
    <row r="362" spans="5:20" s="12" customFormat="1" x14ac:dyDescent="0.2">
      <c r="E362" s="22"/>
      <c r="H362" s="57"/>
      <c r="Q362" s="15"/>
      <c r="R362" s="15"/>
      <c r="S362" s="15"/>
      <c r="T362" s="15"/>
    </row>
    <row r="363" spans="5:20" s="12" customFormat="1" x14ac:dyDescent="0.2">
      <c r="E363" s="22"/>
      <c r="H363" s="57"/>
      <c r="Q363" s="15"/>
      <c r="R363" s="15"/>
      <c r="S363" s="15"/>
      <c r="T363" s="15"/>
    </row>
    <row r="364" spans="5:20" s="12" customFormat="1" x14ac:dyDescent="0.2">
      <c r="E364" s="22"/>
      <c r="H364" s="57"/>
      <c r="Q364" s="15"/>
      <c r="R364" s="15"/>
      <c r="S364" s="15"/>
      <c r="T364" s="15"/>
    </row>
    <row r="365" spans="5:20" s="12" customFormat="1" x14ac:dyDescent="0.2">
      <c r="E365" s="22"/>
      <c r="H365" s="57"/>
      <c r="Q365" s="15"/>
      <c r="R365" s="15"/>
      <c r="S365" s="15"/>
      <c r="T365" s="15"/>
    </row>
    <row r="366" spans="5:20" s="12" customFormat="1" x14ac:dyDescent="0.2">
      <c r="E366" s="22"/>
      <c r="H366" s="57"/>
      <c r="Q366" s="15"/>
      <c r="R366" s="15"/>
      <c r="S366" s="15"/>
      <c r="T366" s="15"/>
    </row>
    <row r="367" spans="5:20" s="12" customFormat="1" x14ac:dyDescent="0.2">
      <c r="E367" s="22"/>
      <c r="H367" s="57"/>
      <c r="Q367" s="15"/>
      <c r="R367" s="15"/>
      <c r="S367" s="15"/>
      <c r="T367" s="15"/>
    </row>
    <row r="368" spans="5:20" s="12" customFormat="1" x14ac:dyDescent="0.2">
      <c r="E368" s="22"/>
      <c r="H368" s="57"/>
      <c r="Q368" s="15"/>
      <c r="R368" s="15"/>
      <c r="S368" s="15"/>
      <c r="T368" s="15"/>
    </row>
    <row r="369" spans="5:20" s="12" customFormat="1" x14ac:dyDescent="0.2">
      <c r="E369" s="22"/>
      <c r="H369" s="57"/>
      <c r="Q369" s="15"/>
      <c r="R369" s="15"/>
      <c r="S369" s="15"/>
      <c r="T369" s="15"/>
    </row>
    <row r="370" spans="5:20" s="12" customFormat="1" x14ac:dyDescent="0.2">
      <c r="E370" s="22"/>
      <c r="H370" s="57"/>
      <c r="Q370" s="15"/>
      <c r="R370" s="15"/>
      <c r="S370" s="15"/>
      <c r="T370" s="15"/>
    </row>
    <row r="371" spans="5:20" s="12" customFormat="1" x14ac:dyDescent="0.2">
      <c r="E371" s="22"/>
      <c r="H371" s="57"/>
      <c r="Q371" s="15"/>
      <c r="R371" s="15"/>
      <c r="S371" s="15"/>
      <c r="T371" s="15"/>
    </row>
    <row r="372" spans="5:20" s="12" customFormat="1" x14ac:dyDescent="0.2">
      <c r="E372" s="22"/>
      <c r="H372" s="57"/>
      <c r="Q372" s="15"/>
      <c r="R372" s="15"/>
      <c r="S372" s="15"/>
      <c r="T372" s="15"/>
    </row>
    <row r="373" spans="5:20" s="12" customFormat="1" x14ac:dyDescent="0.2">
      <c r="E373" s="22"/>
      <c r="H373" s="57"/>
      <c r="Q373" s="15"/>
      <c r="R373" s="15"/>
      <c r="S373" s="15"/>
      <c r="T373" s="15"/>
    </row>
    <row r="374" spans="5:20" s="12" customFormat="1" x14ac:dyDescent="0.2">
      <c r="E374" s="22"/>
      <c r="H374" s="57"/>
      <c r="Q374" s="15"/>
      <c r="R374" s="15"/>
      <c r="S374" s="15"/>
      <c r="T374" s="15"/>
    </row>
    <row r="375" spans="5:20" s="12" customFormat="1" x14ac:dyDescent="0.2">
      <c r="E375" s="22"/>
      <c r="H375" s="57"/>
      <c r="Q375" s="15"/>
      <c r="R375" s="15"/>
      <c r="S375" s="15"/>
      <c r="T375" s="15"/>
    </row>
    <row r="376" spans="5:20" s="12" customFormat="1" x14ac:dyDescent="0.2">
      <c r="E376" s="22"/>
      <c r="H376" s="57"/>
      <c r="Q376" s="15"/>
      <c r="R376" s="15"/>
      <c r="S376" s="15"/>
      <c r="T376" s="15"/>
    </row>
    <row r="377" spans="5:20" s="12" customFormat="1" x14ac:dyDescent="0.2">
      <c r="E377" s="22"/>
      <c r="H377" s="57"/>
      <c r="Q377" s="15"/>
      <c r="R377" s="15"/>
      <c r="S377" s="15"/>
      <c r="T377" s="15"/>
    </row>
    <row r="378" spans="5:20" s="12" customFormat="1" x14ac:dyDescent="0.2">
      <c r="E378" s="22"/>
      <c r="H378" s="57"/>
      <c r="Q378" s="15"/>
      <c r="R378" s="15"/>
      <c r="S378" s="15"/>
      <c r="T378" s="15"/>
    </row>
    <row r="379" spans="5:20" s="12" customFormat="1" x14ac:dyDescent="0.2">
      <c r="E379" s="22"/>
      <c r="H379" s="57"/>
      <c r="Q379" s="15"/>
      <c r="R379" s="15"/>
      <c r="S379" s="15"/>
      <c r="T379" s="15"/>
    </row>
    <row r="380" spans="5:20" s="12" customFormat="1" x14ac:dyDescent="0.2">
      <c r="E380" s="22"/>
      <c r="H380" s="57"/>
      <c r="Q380" s="15"/>
      <c r="R380" s="15"/>
      <c r="S380" s="15"/>
      <c r="T380" s="15"/>
    </row>
    <row r="381" spans="5:20" s="12" customFormat="1" x14ac:dyDescent="0.2">
      <c r="E381" s="22"/>
      <c r="H381" s="57"/>
      <c r="Q381" s="15"/>
      <c r="R381" s="15"/>
      <c r="S381" s="15"/>
      <c r="T381" s="15"/>
    </row>
    <row r="382" spans="5:20" s="12" customFormat="1" x14ac:dyDescent="0.2">
      <c r="E382" s="22"/>
      <c r="H382" s="57"/>
      <c r="Q382" s="15"/>
      <c r="R382" s="15"/>
      <c r="S382" s="15"/>
      <c r="T382" s="15"/>
    </row>
    <row r="383" spans="5:20" s="12" customFormat="1" x14ac:dyDescent="0.2">
      <c r="E383" s="22"/>
      <c r="H383" s="57"/>
      <c r="Q383" s="15"/>
      <c r="R383" s="15"/>
      <c r="S383" s="15"/>
      <c r="T383" s="15"/>
    </row>
    <row r="384" spans="5:20" s="12" customFormat="1" x14ac:dyDescent="0.2">
      <c r="E384" s="22"/>
      <c r="H384" s="57"/>
      <c r="Q384" s="15"/>
      <c r="R384" s="15"/>
      <c r="S384" s="15"/>
      <c r="T384" s="15"/>
    </row>
    <row r="385" spans="5:20" s="12" customFormat="1" x14ac:dyDescent="0.2">
      <c r="E385" s="22"/>
      <c r="H385" s="57"/>
      <c r="Q385" s="15"/>
      <c r="R385" s="15"/>
      <c r="S385" s="15"/>
      <c r="T385" s="15"/>
    </row>
    <row r="386" spans="5:20" s="12" customFormat="1" x14ac:dyDescent="0.2">
      <c r="E386" s="22"/>
      <c r="H386" s="57"/>
      <c r="Q386" s="15"/>
      <c r="R386" s="15"/>
      <c r="S386" s="15"/>
      <c r="T386" s="15"/>
    </row>
    <row r="387" spans="5:20" s="12" customFormat="1" x14ac:dyDescent="0.2">
      <c r="E387" s="22"/>
      <c r="H387" s="57"/>
      <c r="Q387" s="15"/>
      <c r="R387" s="15"/>
      <c r="S387" s="15"/>
      <c r="T387" s="15"/>
    </row>
    <row r="388" spans="5:20" s="12" customFormat="1" x14ac:dyDescent="0.2">
      <c r="E388" s="22"/>
      <c r="H388" s="57"/>
      <c r="Q388" s="15"/>
      <c r="R388" s="15"/>
      <c r="S388" s="15"/>
      <c r="T388" s="15"/>
    </row>
    <row r="389" spans="5:20" s="12" customFormat="1" x14ac:dyDescent="0.2">
      <c r="E389" s="22"/>
      <c r="H389" s="57"/>
      <c r="Q389" s="15"/>
      <c r="R389" s="15"/>
      <c r="S389" s="15"/>
      <c r="T389" s="15"/>
    </row>
    <row r="390" spans="5:20" s="12" customFormat="1" x14ac:dyDescent="0.2">
      <c r="E390" s="22"/>
      <c r="H390" s="57"/>
      <c r="Q390" s="15"/>
      <c r="R390" s="15"/>
      <c r="S390" s="15"/>
      <c r="T390" s="15"/>
    </row>
    <row r="391" spans="5:20" s="12" customFormat="1" x14ac:dyDescent="0.2">
      <c r="E391" s="22"/>
      <c r="H391" s="57"/>
      <c r="Q391" s="15"/>
      <c r="R391" s="15"/>
      <c r="S391" s="15"/>
      <c r="T391" s="15"/>
    </row>
    <row r="392" spans="5:20" s="12" customFormat="1" x14ac:dyDescent="0.2">
      <c r="E392" s="22"/>
      <c r="H392" s="57"/>
      <c r="Q392" s="15"/>
      <c r="R392" s="15"/>
      <c r="S392" s="15"/>
      <c r="T392" s="15"/>
    </row>
    <row r="393" spans="5:20" s="12" customFormat="1" x14ac:dyDescent="0.2">
      <c r="E393" s="22"/>
      <c r="H393" s="57"/>
      <c r="Q393" s="15"/>
      <c r="R393" s="15"/>
      <c r="S393" s="15"/>
      <c r="T393" s="15"/>
    </row>
    <row r="394" spans="5:20" s="12" customFormat="1" x14ac:dyDescent="0.2">
      <c r="E394" s="22"/>
      <c r="H394" s="57"/>
      <c r="Q394" s="15"/>
      <c r="R394" s="15"/>
      <c r="S394" s="15"/>
      <c r="T394" s="15"/>
    </row>
    <row r="395" spans="5:20" s="12" customFormat="1" x14ac:dyDescent="0.2">
      <c r="E395" s="22"/>
      <c r="H395" s="57"/>
      <c r="Q395" s="15"/>
      <c r="R395" s="15"/>
      <c r="S395" s="15"/>
      <c r="T395" s="15"/>
    </row>
    <row r="396" spans="5:20" s="12" customFormat="1" x14ac:dyDescent="0.2">
      <c r="E396" s="22"/>
      <c r="H396" s="57"/>
      <c r="Q396" s="15"/>
      <c r="R396" s="15"/>
      <c r="S396" s="15"/>
      <c r="T396" s="15"/>
    </row>
    <row r="397" spans="5:20" s="12" customFormat="1" x14ac:dyDescent="0.2">
      <c r="E397" s="22"/>
      <c r="H397" s="57"/>
      <c r="Q397" s="15"/>
      <c r="R397" s="15"/>
      <c r="S397" s="15"/>
      <c r="T397" s="15"/>
    </row>
    <row r="398" spans="5:20" s="12" customFormat="1" x14ac:dyDescent="0.2">
      <c r="E398" s="22"/>
      <c r="H398" s="57"/>
      <c r="Q398" s="15"/>
      <c r="R398" s="15"/>
      <c r="S398" s="15"/>
      <c r="T398" s="15"/>
    </row>
    <row r="399" spans="5:20" s="12" customFormat="1" x14ac:dyDescent="0.2">
      <c r="E399" s="22"/>
      <c r="H399" s="57"/>
      <c r="Q399" s="15"/>
      <c r="R399" s="15"/>
      <c r="S399" s="15"/>
      <c r="T399" s="15"/>
    </row>
    <row r="400" spans="5:20" s="12" customFormat="1" x14ac:dyDescent="0.2">
      <c r="E400" s="22"/>
      <c r="H400" s="57"/>
      <c r="Q400" s="15"/>
      <c r="R400" s="15"/>
      <c r="S400" s="15"/>
      <c r="T400" s="15"/>
    </row>
    <row r="401" spans="5:20" s="12" customFormat="1" x14ac:dyDescent="0.2">
      <c r="E401" s="22"/>
      <c r="H401" s="57"/>
      <c r="Q401" s="15"/>
      <c r="R401" s="15"/>
      <c r="S401" s="15"/>
      <c r="T401" s="15"/>
    </row>
    <row r="402" spans="5:20" s="12" customFormat="1" x14ac:dyDescent="0.2">
      <c r="E402" s="22"/>
      <c r="H402" s="57"/>
      <c r="Q402" s="15"/>
      <c r="R402" s="15"/>
      <c r="S402" s="15"/>
      <c r="T402" s="15"/>
    </row>
    <row r="403" spans="5:20" s="12" customFormat="1" x14ac:dyDescent="0.2">
      <c r="E403" s="22"/>
      <c r="H403" s="57"/>
      <c r="Q403" s="15"/>
      <c r="R403" s="15"/>
      <c r="S403" s="15"/>
      <c r="T403" s="15"/>
    </row>
    <row r="404" spans="5:20" s="12" customFormat="1" x14ac:dyDescent="0.2">
      <c r="E404" s="22"/>
      <c r="H404" s="57"/>
      <c r="Q404" s="15"/>
      <c r="R404" s="15"/>
      <c r="S404" s="15"/>
      <c r="T404" s="15"/>
    </row>
    <row r="405" spans="5:20" s="12" customFormat="1" x14ac:dyDescent="0.2">
      <c r="E405" s="22"/>
      <c r="H405" s="57"/>
      <c r="Q405" s="15"/>
      <c r="R405" s="15"/>
      <c r="S405" s="15"/>
      <c r="T405" s="15"/>
    </row>
    <row r="406" spans="5:20" s="12" customFormat="1" x14ac:dyDescent="0.2">
      <c r="E406" s="22"/>
      <c r="H406" s="57"/>
      <c r="Q406" s="15"/>
      <c r="R406" s="15"/>
      <c r="S406" s="15"/>
      <c r="T406" s="15"/>
    </row>
    <row r="407" spans="5:20" s="12" customFormat="1" x14ac:dyDescent="0.2">
      <c r="E407" s="22"/>
      <c r="H407" s="57"/>
      <c r="Q407" s="15"/>
      <c r="R407" s="15"/>
      <c r="S407" s="15"/>
      <c r="T407" s="15"/>
    </row>
    <row r="408" spans="5:20" s="12" customFormat="1" x14ac:dyDescent="0.2">
      <c r="E408" s="22"/>
      <c r="H408" s="57"/>
      <c r="Q408" s="15"/>
      <c r="R408" s="15"/>
      <c r="S408" s="15"/>
      <c r="T408" s="15"/>
    </row>
    <row r="409" spans="5:20" s="12" customFormat="1" x14ac:dyDescent="0.2">
      <c r="E409" s="22"/>
      <c r="H409" s="57"/>
      <c r="Q409" s="15"/>
      <c r="R409" s="15"/>
      <c r="S409" s="15"/>
      <c r="T409" s="15"/>
    </row>
    <row r="410" spans="5:20" s="12" customFormat="1" x14ac:dyDescent="0.2">
      <c r="E410" s="22"/>
      <c r="H410" s="57"/>
      <c r="Q410" s="15"/>
      <c r="R410" s="15"/>
      <c r="S410" s="15"/>
      <c r="T410" s="15"/>
    </row>
    <row r="411" spans="5:20" s="12" customFormat="1" x14ac:dyDescent="0.2">
      <c r="E411" s="22"/>
      <c r="H411" s="57"/>
      <c r="Q411" s="15"/>
      <c r="R411" s="15"/>
      <c r="S411" s="15"/>
      <c r="T411" s="15"/>
    </row>
    <row r="412" spans="5:20" s="12" customFormat="1" x14ac:dyDescent="0.2">
      <c r="E412" s="22"/>
      <c r="H412" s="57"/>
      <c r="Q412" s="15"/>
      <c r="R412" s="15"/>
      <c r="S412" s="15"/>
      <c r="T412" s="15"/>
    </row>
    <row r="413" spans="5:20" s="12" customFormat="1" x14ac:dyDescent="0.2">
      <c r="E413" s="22"/>
      <c r="H413" s="57"/>
      <c r="Q413" s="15"/>
      <c r="R413" s="15"/>
      <c r="S413" s="15"/>
      <c r="T413" s="15"/>
    </row>
    <row r="414" spans="5:20" s="12" customFormat="1" x14ac:dyDescent="0.2">
      <c r="E414" s="22"/>
      <c r="H414" s="57"/>
      <c r="Q414" s="15"/>
      <c r="R414" s="15"/>
      <c r="S414" s="15"/>
      <c r="T414" s="15"/>
    </row>
    <row r="415" spans="5:20" s="12" customFormat="1" x14ac:dyDescent="0.2">
      <c r="E415" s="22"/>
      <c r="H415" s="57"/>
      <c r="Q415" s="15"/>
      <c r="R415" s="15"/>
      <c r="S415" s="15"/>
      <c r="T415" s="15"/>
    </row>
    <row r="416" spans="5:20" s="12" customFormat="1" x14ac:dyDescent="0.2">
      <c r="E416" s="22"/>
      <c r="H416" s="57"/>
      <c r="Q416" s="15"/>
      <c r="R416" s="15"/>
      <c r="S416" s="15"/>
      <c r="T416" s="15"/>
    </row>
    <row r="417" spans="5:20" s="12" customFormat="1" x14ac:dyDescent="0.2">
      <c r="E417" s="22"/>
      <c r="H417" s="57"/>
      <c r="Q417" s="15"/>
      <c r="R417" s="15"/>
      <c r="S417" s="15"/>
      <c r="T417" s="15"/>
    </row>
    <row r="418" spans="5:20" s="12" customFormat="1" x14ac:dyDescent="0.2">
      <c r="E418" s="22"/>
      <c r="H418" s="57"/>
      <c r="Q418" s="15"/>
      <c r="R418" s="15"/>
      <c r="S418" s="15"/>
      <c r="T418" s="15"/>
    </row>
    <row r="419" spans="5:20" s="12" customFormat="1" x14ac:dyDescent="0.2">
      <c r="E419" s="22"/>
      <c r="H419" s="57"/>
      <c r="Q419" s="15"/>
      <c r="R419" s="15"/>
      <c r="S419" s="15"/>
      <c r="T419" s="15"/>
    </row>
    <row r="420" spans="5:20" s="12" customFormat="1" x14ac:dyDescent="0.2">
      <c r="E420" s="22"/>
      <c r="H420" s="57"/>
      <c r="Q420" s="15"/>
      <c r="R420" s="15"/>
      <c r="S420" s="15"/>
      <c r="T420" s="15"/>
    </row>
    <row r="421" spans="5:20" s="12" customFormat="1" x14ac:dyDescent="0.2">
      <c r="E421" s="22"/>
      <c r="H421" s="57"/>
      <c r="Q421" s="15"/>
      <c r="R421" s="15"/>
      <c r="S421" s="15"/>
      <c r="T421" s="15"/>
    </row>
    <row r="422" spans="5:20" s="12" customFormat="1" x14ac:dyDescent="0.2">
      <c r="E422" s="22"/>
      <c r="H422" s="57"/>
      <c r="Q422" s="15"/>
      <c r="R422" s="15"/>
      <c r="S422" s="15"/>
      <c r="T422" s="15"/>
    </row>
    <row r="423" spans="5:20" s="12" customFormat="1" x14ac:dyDescent="0.2">
      <c r="E423" s="22"/>
      <c r="H423" s="57"/>
      <c r="Q423" s="15"/>
      <c r="R423" s="15"/>
      <c r="S423" s="15"/>
      <c r="T423" s="15"/>
    </row>
    <row r="424" spans="5:20" s="12" customFormat="1" x14ac:dyDescent="0.2">
      <c r="E424" s="22"/>
      <c r="H424" s="57"/>
      <c r="Q424" s="15"/>
      <c r="R424" s="15"/>
      <c r="S424" s="15"/>
      <c r="T424" s="15"/>
    </row>
    <row r="425" spans="5:20" s="12" customFormat="1" x14ac:dyDescent="0.2">
      <c r="E425" s="22"/>
      <c r="H425" s="57"/>
      <c r="Q425" s="15"/>
      <c r="R425" s="15"/>
      <c r="S425" s="15"/>
      <c r="T425" s="15"/>
    </row>
    <row r="426" spans="5:20" s="12" customFormat="1" x14ac:dyDescent="0.2">
      <c r="E426" s="22"/>
      <c r="H426" s="57"/>
      <c r="Q426" s="15"/>
      <c r="R426" s="15"/>
      <c r="S426" s="15"/>
      <c r="T426" s="15"/>
    </row>
    <row r="427" spans="5:20" s="12" customFormat="1" x14ac:dyDescent="0.2">
      <c r="E427" s="22"/>
      <c r="H427" s="57"/>
      <c r="Q427" s="15"/>
      <c r="R427" s="15"/>
      <c r="S427" s="15"/>
      <c r="T427" s="15"/>
    </row>
    <row r="428" spans="5:20" s="12" customFormat="1" x14ac:dyDescent="0.2">
      <c r="E428" s="22"/>
      <c r="H428" s="57"/>
      <c r="Q428" s="15"/>
      <c r="R428" s="15"/>
      <c r="S428" s="15"/>
      <c r="T428" s="15"/>
    </row>
    <row r="429" spans="5:20" s="12" customFormat="1" x14ac:dyDescent="0.2">
      <c r="E429" s="22"/>
      <c r="H429" s="57"/>
      <c r="Q429" s="15"/>
      <c r="R429" s="15"/>
      <c r="S429" s="15"/>
      <c r="T429" s="15"/>
    </row>
    <row r="430" spans="5:20" s="12" customFormat="1" x14ac:dyDescent="0.2">
      <c r="E430" s="22"/>
      <c r="H430" s="57"/>
      <c r="Q430" s="15"/>
      <c r="R430" s="15"/>
      <c r="S430" s="15"/>
      <c r="T430" s="15"/>
    </row>
    <row r="431" spans="5:20" s="12" customFormat="1" x14ac:dyDescent="0.2">
      <c r="E431" s="22"/>
      <c r="H431" s="57"/>
      <c r="Q431" s="15"/>
      <c r="R431" s="15"/>
      <c r="S431" s="15"/>
      <c r="T431" s="15"/>
    </row>
    <row r="432" spans="5:20" s="12" customFormat="1" x14ac:dyDescent="0.2">
      <c r="E432" s="22"/>
      <c r="H432" s="57"/>
      <c r="Q432" s="15"/>
      <c r="R432" s="15"/>
      <c r="S432" s="15"/>
      <c r="T432" s="15"/>
    </row>
    <row r="433" spans="5:20" s="12" customFormat="1" x14ac:dyDescent="0.2">
      <c r="E433" s="22"/>
      <c r="H433" s="57"/>
      <c r="Q433" s="15"/>
      <c r="R433" s="15"/>
      <c r="S433" s="15"/>
      <c r="T433" s="15"/>
    </row>
    <row r="434" spans="5:20" s="12" customFormat="1" x14ac:dyDescent="0.2">
      <c r="E434" s="22"/>
      <c r="H434" s="57"/>
      <c r="Q434" s="15"/>
      <c r="R434" s="15"/>
      <c r="S434" s="15"/>
      <c r="T434" s="15"/>
    </row>
    <row r="435" spans="5:20" s="12" customFormat="1" x14ac:dyDescent="0.2">
      <c r="E435" s="22"/>
      <c r="H435" s="57"/>
      <c r="Q435" s="15"/>
      <c r="R435" s="15"/>
      <c r="S435" s="15"/>
      <c r="T435" s="15"/>
    </row>
    <row r="436" spans="5:20" s="12" customFormat="1" x14ac:dyDescent="0.2">
      <c r="E436" s="22"/>
      <c r="H436" s="57"/>
      <c r="Q436" s="15"/>
      <c r="R436" s="15"/>
      <c r="S436" s="15"/>
      <c r="T436" s="15"/>
    </row>
    <row r="437" spans="5:20" s="12" customFormat="1" x14ac:dyDescent="0.2">
      <c r="E437" s="22"/>
      <c r="H437" s="57"/>
      <c r="Q437" s="15"/>
      <c r="R437" s="15"/>
      <c r="S437" s="15"/>
      <c r="T437" s="15"/>
    </row>
    <row r="438" spans="5:20" s="12" customFormat="1" x14ac:dyDescent="0.2">
      <c r="E438" s="22"/>
      <c r="H438" s="57"/>
      <c r="Q438" s="15"/>
      <c r="R438" s="15"/>
      <c r="S438" s="15"/>
      <c r="T438" s="15"/>
    </row>
    <row r="439" spans="5:20" s="12" customFormat="1" x14ac:dyDescent="0.2">
      <c r="E439" s="22"/>
      <c r="H439" s="57"/>
      <c r="Q439" s="15"/>
      <c r="R439" s="15"/>
      <c r="S439" s="15"/>
      <c r="T439" s="15"/>
    </row>
    <row r="440" spans="5:20" s="12" customFormat="1" x14ac:dyDescent="0.2">
      <c r="E440" s="22"/>
      <c r="H440" s="57"/>
      <c r="Q440" s="15"/>
      <c r="R440" s="15"/>
      <c r="S440" s="15"/>
      <c r="T440" s="15"/>
    </row>
    <row r="441" spans="5:20" s="12" customFormat="1" x14ac:dyDescent="0.2">
      <c r="E441" s="22"/>
      <c r="H441" s="57"/>
      <c r="Q441" s="15"/>
      <c r="R441" s="15"/>
      <c r="S441" s="15"/>
      <c r="T441" s="15"/>
    </row>
    <row r="442" spans="5:20" s="12" customFormat="1" x14ac:dyDescent="0.2">
      <c r="E442" s="22"/>
      <c r="H442" s="57"/>
      <c r="Q442" s="15"/>
      <c r="R442" s="15"/>
      <c r="S442" s="15"/>
      <c r="T442" s="15"/>
    </row>
    <row r="443" spans="5:20" s="12" customFormat="1" x14ac:dyDescent="0.2">
      <c r="E443" s="22"/>
      <c r="H443" s="57"/>
      <c r="Q443" s="15"/>
      <c r="R443" s="15"/>
      <c r="S443" s="15"/>
      <c r="T443" s="15"/>
    </row>
    <row r="444" spans="5:20" s="12" customFormat="1" x14ac:dyDescent="0.2">
      <c r="E444" s="22"/>
      <c r="H444" s="57"/>
      <c r="Q444" s="15"/>
      <c r="R444" s="15"/>
      <c r="S444" s="15"/>
      <c r="T444" s="15"/>
    </row>
    <row r="445" spans="5:20" s="12" customFormat="1" x14ac:dyDescent="0.2">
      <c r="E445" s="22"/>
      <c r="H445" s="57"/>
      <c r="Q445" s="15"/>
      <c r="R445" s="15"/>
      <c r="S445" s="15"/>
      <c r="T445" s="15"/>
    </row>
    <row r="446" spans="5:20" s="12" customFormat="1" x14ac:dyDescent="0.2">
      <c r="E446" s="22"/>
      <c r="H446" s="57"/>
      <c r="Q446" s="15"/>
      <c r="R446" s="15"/>
      <c r="S446" s="15"/>
      <c r="T446" s="15"/>
    </row>
    <row r="447" spans="5:20" s="12" customFormat="1" x14ac:dyDescent="0.2">
      <c r="E447" s="22"/>
      <c r="H447" s="57"/>
      <c r="Q447" s="15"/>
      <c r="R447" s="15"/>
      <c r="S447" s="15"/>
      <c r="T447" s="15"/>
    </row>
    <row r="448" spans="5:20" s="12" customFormat="1" x14ac:dyDescent="0.2">
      <c r="E448" s="22"/>
      <c r="H448" s="57"/>
      <c r="Q448" s="15"/>
      <c r="R448" s="15"/>
      <c r="S448" s="15"/>
      <c r="T448" s="15"/>
    </row>
    <row r="449" spans="5:20" s="12" customFormat="1" x14ac:dyDescent="0.2">
      <c r="E449" s="22"/>
      <c r="H449" s="57"/>
      <c r="Q449" s="15"/>
      <c r="R449" s="15"/>
      <c r="S449" s="15"/>
      <c r="T449" s="15"/>
    </row>
    <row r="450" spans="5:20" s="12" customFormat="1" x14ac:dyDescent="0.2">
      <c r="E450" s="22"/>
      <c r="H450" s="57"/>
      <c r="Q450" s="15"/>
      <c r="R450" s="15"/>
      <c r="S450" s="15"/>
      <c r="T450" s="15"/>
    </row>
    <row r="451" spans="5:20" s="12" customFormat="1" x14ac:dyDescent="0.2">
      <c r="E451" s="22"/>
      <c r="H451" s="57"/>
      <c r="Q451" s="15"/>
      <c r="R451" s="15"/>
      <c r="S451" s="15"/>
      <c r="T451" s="15"/>
    </row>
    <row r="452" spans="5:20" s="12" customFormat="1" x14ac:dyDescent="0.2">
      <c r="E452" s="22"/>
      <c r="H452" s="57"/>
      <c r="Q452" s="15"/>
      <c r="R452" s="15"/>
      <c r="S452" s="15"/>
      <c r="T452" s="15"/>
    </row>
    <row r="453" spans="5:20" s="12" customFormat="1" x14ac:dyDescent="0.2">
      <c r="E453" s="22"/>
      <c r="H453" s="57"/>
      <c r="Q453" s="15"/>
      <c r="R453" s="15"/>
      <c r="S453" s="15"/>
      <c r="T453" s="15"/>
    </row>
    <row r="454" spans="5:20" s="12" customFormat="1" x14ac:dyDescent="0.2">
      <c r="E454" s="22"/>
      <c r="H454" s="57"/>
      <c r="Q454" s="15"/>
      <c r="R454" s="15"/>
      <c r="S454" s="15"/>
      <c r="T454" s="15"/>
    </row>
    <row r="455" spans="5:20" s="12" customFormat="1" x14ac:dyDescent="0.2">
      <c r="E455" s="22"/>
      <c r="H455" s="57"/>
      <c r="Q455" s="15"/>
      <c r="R455" s="15"/>
      <c r="S455" s="15"/>
      <c r="T455" s="15"/>
    </row>
    <row r="456" spans="5:20" s="12" customFormat="1" x14ac:dyDescent="0.2">
      <c r="E456" s="22"/>
      <c r="H456" s="57"/>
      <c r="Q456" s="15"/>
      <c r="R456" s="15"/>
      <c r="S456" s="15"/>
      <c r="T456" s="15"/>
    </row>
    <row r="457" spans="5:20" s="12" customFormat="1" x14ac:dyDescent="0.2">
      <c r="E457" s="22"/>
      <c r="H457" s="57"/>
      <c r="Q457" s="15"/>
      <c r="R457" s="15"/>
      <c r="S457" s="15"/>
      <c r="T457" s="15"/>
    </row>
    <row r="458" spans="5:20" s="12" customFormat="1" x14ac:dyDescent="0.2">
      <c r="E458" s="22"/>
      <c r="H458" s="57"/>
      <c r="Q458" s="15"/>
      <c r="R458" s="15"/>
      <c r="S458" s="15"/>
      <c r="T458" s="15"/>
    </row>
    <row r="459" spans="5:20" s="12" customFormat="1" x14ac:dyDescent="0.2">
      <c r="E459" s="22"/>
      <c r="H459" s="57"/>
      <c r="Q459" s="15"/>
      <c r="R459" s="15"/>
      <c r="S459" s="15"/>
      <c r="T459" s="15"/>
    </row>
    <row r="460" spans="5:20" s="12" customFormat="1" x14ac:dyDescent="0.2">
      <c r="E460" s="22"/>
      <c r="H460" s="57"/>
      <c r="Q460" s="15"/>
      <c r="R460" s="15"/>
      <c r="S460" s="15"/>
      <c r="T460" s="15"/>
    </row>
    <row r="461" spans="5:20" s="12" customFormat="1" x14ac:dyDescent="0.2">
      <c r="E461" s="22"/>
      <c r="H461" s="57"/>
      <c r="Q461" s="15"/>
      <c r="R461" s="15"/>
      <c r="S461" s="15"/>
      <c r="T461" s="15"/>
    </row>
    <row r="462" spans="5:20" s="12" customFormat="1" x14ac:dyDescent="0.2">
      <c r="E462" s="22"/>
      <c r="H462" s="57"/>
      <c r="Q462" s="15"/>
      <c r="R462" s="15"/>
      <c r="S462" s="15"/>
      <c r="T462" s="15"/>
    </row>
    <row r="463" spans="5:20" s="12" customFormat="1" x14ac:dyDescent="0.2">
      <c r="E463" s="22"/>
      <c r="H463" s="57"/>
      <c r="Q463" s="15"/>
      <c r="R463" s="15"/>
      <c r="S463" s="15"/>
      <c r="T463" s="15"/>
    </row>
    <row r="464" spans="5:20" s="12" customFormat="1" x14ac:dyDescent="0.2">
      <c r="E464" s="22"/>
      <c r="H464" s="57"/>
      <c r="Q464" s="15"/>
      <c r="R464" s="15"/>
      <c r="S464" s="15"/>
      <c r="T464" s="15"/>
    </row>
    <row r="465" spans="5:20" s="12" customFormat="1" x14ac:dyDescent="0.2">
      <c r="E465" s="22"/>
      <c r="H465" s="57"/>
      <c r="Q465" s="15"/>
      <c r="R465" s="15"/>
      <c r="S465" s="15"/>
      <c r="T465" s="15"/>
    </row>
    <row r="466" spans="5:20" s="12" customFormat="1" x14ac:dyDescent="0.2">
      <c r="E466" s="22"/>
      <c r="H466" s="57"/>
      <c r="Q466" s="15"/>
      <c r="R466" s="15"/>
      <c r="S466" s="15"/>
      <c r="T466" s="15"/>
    </row>
    <row r="467" spans="5:20" s="12" customFormat="1" x14ac:dyDescent="0.2">
      <c r="E467" s="22"/>
      <c r="H467" s="57"/>
      <c r="Q467" s="15"/>
      <c r="R467" s="15"/>
      <c r="S467" s="15"/>
      <c r="T467" s="15"/>
    </row>
    <row r="468" spans="5:20" s="12" customFormat="1" x14ac:dyDescent="0.2">
      <c r="E468" s="22"/>
      <c r="H468" s="57"/>
      <c r="Q468" s="15"/>
      <c r="R468" s="15"/>
      <c r="S468" s="15"/>
      <c r="T468" s="15"/>
    </row>
    <row r="469" spans="5:20" s="12" customFormat="1" x14ac:dyDescent="0.2">
      <c r="E469" s="22"/>
      <c r="H469" s="57"/>
      <c r="Q469" s="15"/>
      <c r="R469" s="15"/>
      <c r="S469" s="15"/>
      <c r="T469" s="15"/>
    </row>
    <row r="470" spans="5:20" s="12" customFormat="1" x14ac:dyDescent="0.2">
      <c r="E470" s="22"/>
      <c r="H470" s="57"/>
      <c r="Q470" s="15"/>
      <c r="R470" s="15"/>
      <c r="S470" s="15"/>
      <c r="T470" s="15"/>
    </row>
    <row r="471" spans="5:20" s="12" customFormat="1" x14ac:dyDescent="0.2">
      <c r="E471" s="22"/>
      <c r="H471" s="57"/>
      <c r="Q471" s="15"/>
      <c r="R471" s="15"/>
      <c r="S471" s="15"/>
      <c r="T471" s="15"/>
    </row>
    <row r="472" spans="5:20" s="12" customFormat="1" x14ac:dyDescent="0.2">
      <c r="E472" s="22"/>
      <c r="H472" s="57"/>
      <c r="Q472" s="15"/>
      <c r="R472" s="15"/>
      <c r="S472" s="15"/>
      <c r="T472" s="15"/>
    </row>
    <row r="473" spans="5:20" s="12" customFormat="1" x14ac:dyDescent="0.2">
      <c r="E473" s="22"/>
      <c r="H473" s="57"/>
      <c r="Q473" s="15"/>
      <c r="R473" s="15"/>
      <c r="S473" s="15"/>
      <c r="T473" s="15"/>
    </row>
    <row r="474" spans="5:20" s="12" customFormat="1" x14ac:dyDescent="0.2">
      <c r="E474" s="22"/>
      <c r="H474" s="57"/>
      <c r="Q474" s="15"/>
      <c r="R474" s="15"/>
      <c r="S474" s="15"/>
      <c r="T474" s="15"/>
    </row>
    <row r="475" spans="5:20" s="12" customFormat="1" x14ac:dyDescent="0.2">
      <c r="E475" s="22"/>
      <c r="H475" s="57"/>
      <c r="Q475" s="15"/>
      <c r="R475" s="15"/>
      <c r="S475" s="15"/>
      <c r="T475" s="15"/>
    </row>
    <row r="476" spans="5:20" s="12" customFormat="1" x14ac:dyDescent="0.2">
      <c r="E476" s="22"/>
      <c r="H476" s="57"/>
      <c r="Q476" s="15"/>
      <c r="R476" s="15"/>
      <c r="S476" s="15"/>
      <c r="T476" s="15"/>
    </row>
    <row r="477" spans="5:20" s="12" customFormat="1" x14ac:dyDescent="0.2">
      <c r="E477" s="22"/>
      <c r="H477" s="57"/>
      <c r="Q477" s="15"/>
      <c r="R477" s="15"/>
      <c r="S477" s="15"/>
      <c r="T477" s="15"/>
    </row>
    <row r="478" spans="5:20" s="12" customFormat="1" x14ac:dyDescent="0.2">
      <c r="E478" s="22"/>
      <c r="H478" s="57"/>
      <c r="Q478" s="15"/>
      <c r="R478" s="15"/>
      <c r="S478" s="15"/>
      <c r="T478" s="15"/>
    </row>
    <row r="479" spans="5:20" s="12" customFormat="1" x14ac:dyDescent="0.2">
      <c r="E479" s="22"/>
      <c r="H479" s="57"/>
      <c r="Q479" s="15"/>
      <c r="R479" s="15"/>
      <c r="S479" s="15"/>
      <c r="T479" s="15"/>
    </row>
    <row r="480" spans="5:20" s="12" customFormat="1" x14ac:dyDescent="0.2">
      <c r="E480" s="22"/>
      <c r="H480" s="57"/>
      <c r="Q480" s="15"/>
      <c r="R480" s="15"/>
      <c r="S480" s="15"/>
      <c r="T480" s="15"/>
    </row>
    <row r="481" spans="5:20" s="12" customFormat="1" x14ac:dyDescent="0.2">
      <c r="E481" s="22"/>
      <c r="H481" s="57"/>
      <c r="Q481" s="15"/>
      <c r="R481" s="15"/>
      <c r="S481" s="15"/>
      <c r="T481" s="15"/>
    </row>
    <row r="482" spans="5:20" s="12" customFormat="1" x14ac:dyDescent="0.2">
      <c r="E482" s="22"/>
      <c r="H482" s="57"/>
      <c r="Q482" s="15"/>
      <c r="R482" s="15"/>
      <c r="S482" s="15"/>
      <c r="T482" s="15"/>
    </row>
    <row r="483" spans="5:20" s="12" customFormat="1" x14ac:dyDescent="0.2">
      <c r="E483" s="22"/>
      <c r="H483" s="57"/>
      <c r="Q483" s="15"/>
      <c r="R483" s="15"/>
      <c r="S483" s="15"/>
      <c r="T483" s="15"/>
    </row>
    <row r="484" spans="5:20" s="12" customFormat="1" x14ac:dyDescent="0.2">
      <c r="E484" s="22"/>
      <c r="H484" s="57"/>
      <c r="Q484" s="15"/>
      <c r="R484" s="15"/>
      <c r="S484" s="15"/>
      <c r="T484" s="15"/>
    </row>
    <row r="485" spans="5:20" s="12" customFormat="1" x14ac:dyDescent="0.2">
      <c r="E485" s="22"/>
      <c r="H485" s="57"/>
      <c r="Q485" s="15"/>
      <c r="R485" s="15"/>
      <c r="S485" s="15"/>
      <c r="T485" s="15"/>
    </row>
    <row r="486" spans="5:20" s="12" customFormat="1" x14ac:dyDescent="0.2">
      <c r="E486" s="22"/>
      <c r="H486" s="57"/>
      <c r="Q486" s="15"/>
      <c r="R486" s="15"/>
      <c r="S486" s="15"/>
      <c r="T486" s="15"/>
    </row>
    <row r="487" spans="5:20" s="12" customFormat="1" x14ac:dyDescent="0.2">
      <c r="E487" s="22"/>
      <c r="H487" s="57"/>
      <c r="Q487" s="15"/>
      <c r="R487" s="15"/>
      <c r="S487" s="15"/>
      <c r="T487" s="15"/>
    </row>
    <row r="488" spans="5:20" s="12" customFormat="1" x14ac:dyDescent="0.2">
      <c r="E488" s="22"/>
      <c r="H488" s="57"/>
      <c r="Q488" s="15"/>
      <c r="R488" s="15"/>
      <c r="S488" s="15"/>
      <c r="T488" s="15"/>
    </row>
    <row r="489" spans="5:20" s="12" customFormat="1" x14ac:dyDescent="0.2">
      <c r="E489" s="22"/>
      <c r="H489" s="57"/>
      <c r="Q489" s="15"/>
      <c r="R489" s="15"/>
      <c r="S489" s="15"/>
      <c r="T489" s="15"/>
    </row>
    <row r="490" spans="5:20" s="12" customFormat="1" x14ac:dyDescent="0.2">
      <c r="E490" s="22"/>
      <c r="H490" s="57"/>
      <c r="Q490" s="15"/>
      <c r="R490" s="15"/>
      <c r="S490" s="15"/>
      <c r="T490" s="15"/>
    </row>
    <row r="491" spans="5:20" s="12" customFormat="1" x14ac:dyDescent="0.2">
      <c r="E491" s="22"/>
      <c r="H491" s="57"/>
      <c r="Q491" s="15"/>
      <c r="R491" s="15"/>
      <c r="S491" s="15"/>
      <c r="T491" s="15"/>
    </row>
    <row r="492" spans="5:20" s="12" customFormat="1" x14ac:dyDescent="0.2">
      <c r="E492" s="22"/>
      <c r="H492" s="57"/>
      <c r="Q492" s="15"/>
      <c r="R492" s="15"/>
      <c r="S492" s="15"/>
      <c r="T492" s="15"/>
    </row>
    <row r="493" spans="5:20" s="12" customFormat="1" x14ac:dyDescent="0.2">
      <c r="E493" s="22"/>
      <c r="H493" s="57"/>
      <c r="Q493" s="15"/>
      <c r="R493" s="15"/>
      <c r="S493" s="15"/>
      <c r="T493" s="15"/>
    </row>
    <row r="494" spans="5:20" s="12" customFormat="1" x14ac:dyDescent="0.2">
      <c r="E494" s="22"/>
      <c r="H494" s="57"/>
      <c r="Q494" s="15"/>
      <c r="R494" s="15"/>
      <c r="S494" s="15"/>
      <c r="T494" s="15"/>
    </row>
    <row r="495" spans="5:20" s="12" customFormat="1" x14ac:dyDescent="0.2">
      <c r="E495" s="22"/>
      <c r="H495" s="57"/>
      <c r="Q495" s="15"/>
      <c r="R495" s="15"/>
      <c r="S495" s="15"/>
      <c r="T495" s="15"/>
    </row>
    <row r="496" spans="5:20" s="12" customFormat="1" x14ac:dyDescent="0.2">
      <c r="E496" s="22"/>
      <c r="H496" s="57"/>
      <c r="Q496" s="15"/>
      <c r="R496" s="15"/>
      <c r="S496" s="15"/>
      <c r="T496" s="15"/>
    </row>
    <row r="497" spans="5:20" s="12" customFormat="1" x14ac:dyDescent="0.2">
      <c r="E497" s="22"/>
      <c r="H497" s="57"/>
      <c r="Q497" s="15"/>
      <c r="R497" s="15"/>
      <c r="S497" s="15"/>
      <c r="T497" s="15"/>
    </row>
    <row r="498" spans="5:20" s="12" customFormat="1" x14ac:dyDescent="0.2">
      <c r="E498" s="22"/>
      <c r="H498" s="57"/>
      <c r="Q498" s="15"/>
      <c r="R498" s="15"/>
      <c r="S498" s="15"/>
      <c r="T498" s="15"/>
    </row>
    <row r="499" spans="5:20" s="12" customFormat="1" x14ac:dyDescent="0.2">
      <c r="E499" s="22"/>
      <c r="H499" s="57"/>
      <c r="Q499" s="15"/>
      <c r="R499" s="15"/>
      <c r="S499" s="15"/>
      <c r="T499" s="15"/>
    </row>
    <row r="500" spans="5:20" s="12" customFormat="1" x14ac:dyDescent="0.2">
      <c r="E500" s="22"/>
      <c r="H500" s="57"/>
      <c r="Q500" s="15"/>
      <c r="R500" s="15"/>
      <c r="S500" s="15"/>
      <c r="T500" s="15"/>
    </row>
    <row r="501" spans="5:20" s="12" customFormat="1" x14ac:dyDescent="0.2">
      <c r="E501" s="22"/>
      <c r="H501" s="57"/>
      <c r="Q501" s="15"/>
      <c r="R501" s="15"/>
      <c r="S501" s="15"/>
      <c r="T501" s="15"/>
    </row>
    <row r="502" spans="5:20" s="12" customFormat="1" x14ac:dyDescent="0.2">
      <c r="E502" s="22"/>
      <c r="H502" s="57"/>
      <c r="Q502" s="15"/>
      <c r="R502" s="15"/>
      <c r="S502" s="15"/>
      <c r="T502" s="15"/>
    </row>
    <row r="503" spans="5:20" s="12" customFormat="1" x14ac:dyDescent="0.2">
      <c r="E503" s="22"/>
      <c r="H503" s="57"/>
      <c r="Q503" s="15"/>
      <c r="R503" s="15"/>
      <c r="S503" s="15"/>
      <c r="T503" s="15"/>
    </row>
    <row r="504" spans="5:20" s="12" customFormat="1" x14ac:dyDescent="0.2">
      <c r="E504" s="22"/>
      <c r="H504" s="57"/>
      <c r="Q504" s="15"/>
      <c r="R504" s="15"/>
      <c r="S504" s="15"/>
      <c r="T504" s="15"/>
    </row>
    <row r="505" spans="5:20" s="12" customFormat="1" x14ac:dyDescent="0.2">
      <c r="E505" s="22"/>
      <c r="H505" s="57"/>
      <c r="Q505" s="15"/>
      <c r="R505" s="15"/>
      <c r="S505" s="15"/>
      <c r="T505" s="15"/>
    </row>
    <row r="506" spans="5:20" s="12" customFormat="1" x14ac:dyDescent="0.2">
      <c r="E506" s="22"/>
      <c r="H506" s="57"/>
      <c r="Q506" s="15"/>
      <c r="R506" s="15"/>
      <c r="S506" s="15"/>
      <c r="T506" s="15"/>
    </row>
    <row r="507" spans="5:20" s="12" customFormat="1" x14ac:dyDescent="0.2">
      <c r="E507" s="22"/>
      <c r="H507" s="57"/>
      <c r="Q507" s="15"/>
      <c r="R507" s="15"/>
      <c r="S507" s="15"/>
      <c r="T507" s="15"/>
    </row>
    <row r="508" spans="5:20" s="12" customFormat="1" x14ac:dyDescent="0.2">
      <c r="E508" s="22"/>
      <c r="H508" s="57"/>
      <c r="Q508" s="15"/>
      <c r="R508" s="15"/>
      <c r="S508" s="15"/>
      <c r="T508" s="15"/>
    </row>
    <row r="509" spans="5:20" s="12" customFormat="1" x14ac:dyDescent="0.2">
      <c r="E509" s="22"/>
      <c r="H509" s="57"/>
      <c r="Q509" s="15"/>
      <c r="R509" s="15"/>
      <c r="S509" s="15"/>
      <c r="T509" s="15"/>
    </row>
    <row r="510" spans="5:20" s="12" customFormat="1" x14ac:dyDescent="0.2">
      <c r="E510" s="22"/>
      <c r="H510" s="57"/>
      <c r="Q510" s="15"/>
      <c r="R510" s="15"/>
      <c r="S510" s="15"/>
      <c r="T510" s="15"/>
    </row>
    <row r="511" spans="5:20" s="12" customFormat="1" x14ac:dyDescent="0.2">
      <c r="E511" s="22"/>
      <c r="H511" s="57"/>
      <c r="Q511" s="15"/>
      <c r="R511" s="15"/>
      <c r="S511" s="15"/>
      <c r="T511" s="15"/>
    </row>
    <row r="512" spans="5:20" s="12" customFormat="1" x14ac:dyDescent="0.2">
      <c r="E512" s="22"/>
      <c r="H512" s="57"/>
      <c r="Q512" s="15"/>
      <c r="R512" s="15"/>
      <c r="S512" s="15"/>
      <c r="T512" s="15"/>
    </row>
    <row r="513" spans="5:20" s="12" customFormat="1" x14ac:dyDescent="0.2">
      <c r="E513" s="22"/>
      <c r="H513" s="57"/>
      <c r="Q513" s="15"/>
      <c r="R513" s="15"/>
      <c r="S513" s="15"/>
      <c r="T513" s="15"/>
    </row>
    <row r="514" spans="5:20" s="12" customFormat="1" x14ac:dyDescent="0.2">
      <c r="E514" s="22"/>
      <c r="H514" s="57"/>
      <c r="Q514" s="15"/>
      <c r="R514" s="15"/>
      <c r="S514" s="15"/>
      <c r="T514" s="15"/>
    </row>
    <row r="515" spans="5:20" s="12" customFormat="1" x14ac:dyDescent="0.2">
      <c r="E515" s="22"/>
      <c r="H515" s="57"/>
      <c r="Q515" s="15"/>
      <c r="R515" s="15"/>
      <c r="S515" s="15"/>
      <c r="T515" s="15"/>
    </row>
    <row r="516" spans="5:20" s="12" customFormat="1" x14ac:dyDescent="0.2">
      <c r="E516" s="22"/>
      <c r="H516" s="57"/>
      <c r="Q516" s="15"/>
      <c r="R516" s="15"/>
      <c r="S516" s="15"/>
      <c r="T516" s="15"/>
    </row>
    <row r="517" spans="5:20" s="12" customFormat="1" x14ac:dyDescent="0.2">
      <c r="E517" s="22"/>
      <c r="H517" s="57"/>
      <c r="Q517" s="15"/>
      <c r="R517" s="15"/>
      <c r="S517" s="15"/>
      <c r="T517" s="15"/>
    </row>
    <row r="518" spans="5:20" s="12" customFormat="1" x14ac:dyDescent="0.2">
      <c r="E518" s="22"/>
      <c r="H518" s="57"/>
      <c r="Q518" s="15"/>
      <c r="R518" s="15"/>
      <c r="S518" s="15"/>
      <c r="T518" s="15"/>
    </row>
    <row r="519" spans="5:20" s="12" customFormat="1" x14ac:dyDescent="0.2">
      <c r="E519" s="22"/>
      <c r="H519" s="57"/>
      <c r="Q519" s="15"/>
      <c r="R519" s="15"/>
      <c r="S519" s="15"/>
      <c r="T519" s="15"/>
    </row>
    <row r="520" spans="5:20" s="12" customFormat="1" x14ac:dyDescent="0.2">
      <c r="E520" s="22"/>
      <c r="H520" s="57"/>
      <c r="Q520" s="15"/>
      <c r="R520" s="15"/>
      <c r="S520" s="15"/>
      <c r="T520" s="15"/>
    </row>
    <row r="521" spans="5:20" s="12" customFormat="1" x14ac:dyDescent="0.2">
      <c r="E521" s="22"/>
      <c r="H521" s="57"/>
      <c r="Q521" s="15"/>
      <c r="R521" s="15"/>
      <c r="S521" s="15"/>
      <c r="T521" s="15"/>
    </row>
    <row r="522" spans="5:20" s="12" customFormat="1" x14ac:dyDescent="0.2">
      <c r="E522" s="22"/>
      <c r="H522" s="57"/>
      <c r="Q522" s="15"/>
      <c r="R522" s="15"/>
      <c r="S522" s="15"/>
      <c r="T522" s="15"/>
    </row>
    <row r="523" spans="5:20" s="12" customFormat="1" x14ac:dyDescent="0.2">
      <c r="E523" s="22"/>
      <c r="H523" s="57"/>
      <c r="Q523" s="15"/>
      <c r="R523" s="15"/>
      <c r="S523" s="15"/>
      <c r="T523" s="15"/>
    </row>
    <row r="524" spans="5:20" s="12" customFormat="1" x14ac:dyDescent="0.2">
      <c r="E524" s="22"/>
      <c r="H524" s="57"/>
      <c r="Q524" s="15"/>
      <c r="R524" s="15"/>
      <c r="S524" s="15"/>
      <c r="T524" s="15"/>
    </row>
    <row r="525" spans="5:20" s="12" customFormat="1" x14ac:dyDescent="0.2">
      <c r="E525" s="22"/>
      <c r="H525" s="57"/>
      <c r="Q525" s="15"/>
      <c r="R525" s="15"/>
      <c r="S525" s="15"/>
      <c r="T525" s="15"/>
    </row>
    <row r="526" spans="5:20" s="12" customFormat="1" x14ac:dyDescent="0.2">
      <c r="E526" s="22"/>
      <c r="H526" s="57"/>
      <c r="Q526" s="15"/>
      <c r="R526" s="15"/>
      <c r="S526" s="15"/>
      <c r="T526" s="15"/>
    </row>
    <row r="527" spans="5:20" s="12" customFormat="1" x14ac:dyDescent="0.2">
      <c r="E527" s="22"/>
      <c r="H527" s="57"/>
      <c r="Q527" s="15"/>
      <c r="R527" s="15"/>
      <c r="S527" s="15"/>
      <c r="T527" s="15"/>
    </row>
    <row r="528" spans="5:20" s="12" customFormat="1" x14ac:dyDescent="0.2">
      <c r="E528" s="22"/>
      <c r="H528" s="57"/>
      <c r="Q528" s="15"/>
      <c r="R528" s="15"/>
      <c r="S528" s="15"/>
      <c r="T528" s="15"/>
    </row>
    <row r="529" spans="5:20" s="12" customFormat="1" x14ac:dyDescent="0.2">
      <c r="E529" s="22"/>
      <c r="H529" s="57"/>
      <c r="Q529" s="15"/>
      <c r="R529" s="15"/>
      <c r="S529" s="15"/>
      <c r="T529" s="15"/>
    </row>
    <row r="530" spans="5:20" s="12" customFormat="1" x14ac:dyDescent="0.2">
      <c r="E530" s="22"/>
      <c r="H530" s="57"/>
      <c r="Q530" s="15"/>
      <c r="R530" s="15"/>
      <c r="S530" s="15"/>
      <c r="T530" s="15"/>
    </row>
    <row r="531" spans="5:20" s="12" customFormat="1" x14ac:dyDescent="0.2">
      <c r="E531" s="22"/>
      <c r="H531" s="57"/>
      <c r="Q531" s="15"/>
      <c r="R531" s="15"/>
      <c r="S531" s="15"/>
      <c r="T531" s="15"/>
    </row>
    <row r="532" spans="5:20" s="12" customFormat="1" x14ac:dyDescent="0.2">
      <c r="E532" s="22"/>
      <c r="H532" s="57"/>
      <c r="Q532" s="15"/>
      <c r="R532" s="15"/>
      <c r="S532" s="15"/>
      <c r="T532" s="15"/>
    </row>
    <row r="533" spans="5:20" s="12" customFormat="1" x14ac:dyDescent="0.2">
      <c r="E533" s="22"/>
      <c r="H533" s="57"/>
      <c r="Q533" s="15"/>
      <c r="R533" s="15"/>
      <c r="S533" s="15"/>
      <c r="T533" s="15"/>
    </row>
    <row r="534" spans="5:20" s="12" customFormat="1" x14ac:dyDescent="0.2">
      <c r="E534" s="22"/>
      <c r="H534" s="57"/>
      <c r="Q534" s="15"/>
      <c r="R534" s="15"/>
      <c r="S534" s="15"/>
      <c r="T534" s="15"/>
    </row>
    <row r="535" spans="5:20" s="12" customFormat="1" x14ac:dyDescent="0.2">
      <c r="E535" s="22"/>
      <c r="H535" s="57"/>
      <c r="Q535" s="15"/>
      <c r="R535" s="15"/>
      <c r="S535" s="15"/>
      <c r="T535" s="15"/>
    </row>
    <row r="536" spans="5:20" s="12" customFormat="1" x14ac:dyDescent="0.2">
      <c r="E536" s="22"/>
      <c r="H536" s="57"/>
      <c r="Q536" s="15"/>
      <c r="R536" s="15"/>
      <c r="S536" s="15"/>
      <c r="T536" s="15"/>
    </row>
    <row r="537" spans="5:20" s="12" customFormat="1" x14ac:dyDescent="0.2">
      <c r="E537" s="22"/>
      <c r="H537" s="57"/>
      <c r="Q537" s="15"/>
      <c r="R537" s="15"/>
      <c r="S537" s="15"/>
      <c r="T537" s="15"/>
    </row>
    <row r="538" spans="5:20" s="12" customFormat="1" x14ac:dyDescent="0.2">
      <c r="E538" s="22"/>
      <c r="H538" s="57"/>
      <c r="Q538" s="15"/>
      <c r="R538" s="15"/>
      <c r="S538" s="15"/>
      <c r="T538" s="15"/>
    </row>
    <row r="539" spans="5:20" s="12" customFormat="1" x14ac:dyDescent="0.2">
      <c r="E539" s="22"/>
      <c r="H539" s="57"/>
      <c r="Q539" s="15"/>
      <c r="R539" s="15"/>
      <c r="S539" s="15"/>
      <c r="T539" s="15"/>
    </row>
    <row r="540" spans="5:20" s="12" customFormat="1" x14ac:dyDescent="0.2">
      <c r="E540" s="22"/>
      <c r="H540" s="57"/>
      <c r="Q540" s="15"/>
      <c r="R540" s="15"/>
      <c r="S540" s="15"/>
      <c r="T540" s="15"/>
    </row>
    <row r="541" spans="5:20" s="12" customFormat="1" x14ac:dyDescent="0.2">
      <c r="E541" s="22"/>
      <c r="H541" s="57"/>
      <c r="Q541" s="15"/>
      <c r="R541" s="15"/>
      <c r="S541" s="15"/>
      <c r="T541" s="15"/>
    </row>
    <row r="542" spans="5:20" s="12" customFormat="1" x14ac:dyDescent="0.2">
      <c r="E542" s="22"/>
      <c r="H542" s="57"/>
      <c r="Q542" s="15"/>
      <c r="R542" s="15"/>
      <c r="S542" s="15"/>
      <c r="T542" s="15"/>
    </row>
    <row r="543" spans="5:20" s="12" customFormat="1" x14ac:dyDescent="0.2">
      <c r="E543" s="22"/>
      <c r="H543" s="57"/>
      <c r="Q543" s="15"/>
      <c r="R543" s="15"/>
      <c r="S543" s="15"/>
      <c r="T543" s="15"/>
    </row>
    <row r="544" spans="5:20" s="12" customFormat="1" x14ac:dyDescent="0.2">
      <c r="E544" s="22"/>
      <c r="H544" s="57"/>
      <c r="Q544" s="15"/>
      <c r="R544" s="15"/>
      <c r="S544" s="15"/>
      <c r="T544" s="15"/>
    </row>
    <row r="545" spans="5:20" s="12" customFormat="1" x14ac:dyDescent="0.2">
      <c r="E545" s="22"/>
      <c r="H545" s="57"/>
      <c r="Q545" s="15"/>
      <c r="R545" s="15"/>
      <c r="S545" s="15"/>
      <c r="T545" s="15"/>
    </row>
    <row r="546" spans="5:20" s="12" customFormat="1" x14ac:dyDescent="0.2">
      <c r="E546" s="22"/>
      <c r="H546" s="57"/>
      <c r="Q546" s="15"/>
      <c r="R546" s="15"/>
      <c r="S546" s="15"/>
      <c r="T546" s="15"/>
    </row>
    <row r="547" spans="5:20" s="12" customFormat="1" x14ac:dyDescent="0.2">
      <c r="E547" s="22"/>
      <c r="H547" s="57"/>
      <c r="Q547" s="15"/>
      <c r="R547" s="15"/>
      <c r="S547" s="15"/>
      <c r="T547" s="15"/>
    </row>
    <row r="548" spans="5:20" s="12" customFormat="1" x14ac:dyDescent="0.2">
      <c r="E548" s="22"/>
      <c r="H548" s="57"/>
      <c r="Q548" s="15"/>
      <c r="R548" s="15"/>
      <c r="S548" s="15"/>
      <c r="T548" s="15"/>
    </row>
    <row r="549" spans="5:20" s="12" customFormat="1" x14ac:dyDescent="0.2">
      <c r="E549" s="22"/>
      <c r="H549" s="57"/>
      <c r="Q549" s="15"/>
      <c r="R549" s="15"/>
      <c r="S549" s="15"/>
      <c r="T549" s="15"/>
    </row>
    <row r="550" spans="5:20" s="12" customFormat="1" x14ac:dyDescent="0.2">
      <c r="E550" s="22"/>
      <c r="H550" s="57"/>
      <c r="Q550" s="15"/>
      <c r="R550" s="15"/>
      <c r="S550" s="15"/>
      <c r="T550" s="15"/>
    </row>
    <row r="551" spans="5:20" s="12" customFormat="1" x14ac:dyDescent="0.2">
      <c r="E551" s="22"/>
      <c r="H551" s="57"/>
      <c r="Q551" s="15"/>
      <c r="R551" s="15"/>
      <c r="S551" s="15"/>
      <c r="T551" s="15"/>
    </row>
    <row r="552" spans="5:20" s="12" customFormat="1" x14ac:dyDescent="0.2">
      <c r="E552" s="22"/>
      <c r="H552" s="57"/>
      <c r="Q552" s="15"/>
      <c r="R552" s="15"/>
      <c r="S552" s="15"/>
      <c r="T552" s="15"/>
    </row>
    <row r="553" spans="5:20" s="12" customFormat="1" x14ac:dyDescent="0.2">
      <c r="E553" s="22"/>
      <c r="H553" s="57"/>
      <c r="Q553" s="15"/>
      <c r="R553" s="15"/>
      <c r="S553" s="15"/>
      <c r="T553" s="15"/>
    </row>
    <row r="554" spans="5:20" s="12" customFormat="1" x14ac:dyDescent="0.2">
      <c r="E554" s="22"/>
      <c r="H554" s="57"/>
      <c r="Q554" s="15"/>
      <c r="R554" s="15"/>
      <c r="S554" s="15"/>
      <c r="T554" s="15"/>
    </row>
    <row r="555" spans="5:20" s="12" customFormat="1" x14ac:dyDescent="0.2">
      <c r="E555" s="22"/>
      <c r="H555" s="57"/>
      <c r="Q555" s="15"/>
      <c r="R555" s="15"/>
      <c r="S555" s="15"/>
      <c r="T555" s="15"/>
    </row>
    <row r="556" spans="5:20" s="12" customFormat="1" x14ac:dyDescent="0.2">
      <c r="E556" s="22"/>
      <c r="H556" s="57"/>
      <c r="Q556" s="15"/>
      <c r="R556" s="15"/>
      <c r="S556" s="15"/>
      <c r="T556" s="15"/>
    </row>
    <row r="557" spans="5:20" s="12" customFormat="1" x14ac:dyDescent="0.2">
      <c r="E557" s="22"/>
      <c r="H557" s="57"/>
      <c r="Q557" s="15"/>
      <c r="R557" s="15"/>
      <c r="S557" s="15"/>
      <c r="T557" s="15"/>
    </row>
    <row r="558" spans="5:20" s="12" customFormat="1" x14ac:dyDescent="0.2">
      <c r="E558" s="22"/>
      <c r="H558" s="57"/>
      <c r="Q558" s="15"/>
      <c r="R558" s="15"/>
      <c r="S558" s="15"/>
      <c r="T558" s="15"/>
    </row>
    <row r="559" spans="5:20" s="12" customFormat="1" x14ac:dyDescent="0.2">
      <c r="E559" s="22"/>
      <c r="H559" s="57"/>
      <c r="Q559" s="15"/>
      <c r="R559" s="15"/>
      <c r="S559" s="15"/>
      <c r="T559" s="15"/>
    </row>
    <row r="560" spans="5:20" s="12" customFormat="1" x14ac:dyDescent="0.2">
      <c r="E560" s="22"/>
      <c r="H560" s="57"/>
      <c r="Q560" s="15"/>
      <c r="R560" s="15"/>
      <c r="S560" s="15"/>
      <c r="T560" s="15"/>
    </row>
    <row r="561" spans="5:20" s="12" customFormat="1" x14ac:dyDescent="0.2">
      <c r="E561" s="22"/>
      <c r="H561" s="57"/>
      <c r="Q561" s="15"/>
      <c r="R561" s="15"/>
      <c r="S561" s="15"/>
      <c r="T561" s="15"/>
    </row>
    <row r="562" spans="5:20" s="12" customFormat="1" x14ac:dyDescent="0.2">
      <c r="E562" s="22"/>
      <c r="H562" s="57"/>
      <c r="Q562" s="15"/>
      <c r="R562" s="15"/>
      <c r="S562" s="15"/>
      <c r="T562" s="15"/>
    </row>
    <row r="563" spans="5:20" s="12" customFormat="1" x14ac:dyDescent="0.2">
      <c r="E563" s="22"/>
      <c r="H563" s="57"/>
      <c r="Q563" s="15"/>
      <c r="R563" s="15"/>
      <c r="S563" s="15"/>
      <c r="T563" s="15"/>
    </row>
    <row r="564" spans="5:20" s="12" customFormat="1" x14ac:dyDescent="0.2">
      <c r="E564" s="22"/>
      <c r="H564" s="57"/>
      <c r="Q564" s="15"/>
      <c r="R564" s="15"/>
      <c r="S564" s="15"/>
      <c r="T564" s="15"/>
    </row>
    <row r="565" spans="5:20" s="12" customFormat="1" x14ac:dyDescent="0.2">
      <c r="E565" s="22"/>
      <c r="H565" s="57"/>
      <c r="Q565" s="15"/>
      <c r="R565" s="15"/>
      <c r="S565" s="15"/>
      <c r="T565" s="15"/>
    </row>
    <row r="566" spans="5:20" s="12" customFormat="1" x14ac:dyDescent="0.2">
      <c r="E566" s="22"/>
      <c r="H566" s="57"/>
      <c r="Q566" s="15"/>
      <c r="R566" s="15"/>
      <c r="S566" s="15"/>
      <c r="T566" s="15"/>
    </row>
    <row r="567" spans="5:20" s="12" customFormat="1" x14ac:dyDescent="0.2">
      <c r="E567" s="22"/>
      <c r="H567" s="57"/>
      <c r="Q567" s="15"/>
      <c r="R567" s="15"/>
      <c r="S567" s="15"/>
      <c r="T567" s="15"/>
    </row>
    <row r="568" spans="5:20" s="12" customFormat="1" x14ac:dyDescent="0.2">
      <c r="E568" s="22"/>
      <c r="H568" s="57"/>
      <c r="Q568" s="15"/>
      <c r="R568" s="15"/>
      <c r="S568" s="15"/>
      <c r="T568" s="15"/>
    </row>
    <row r="569" spans="5:20" s="12" customFormat="1" x14ac:dyDescent="0.2">
      <c r="E569" s="22"/>
      <c r="H569" s="57"/>
      <c r="Q569" s="15"/>
      <c r="R569" s="15"/>
      <c r="S569" s="15"/>
      <c r="T569" s="15"/>
    </row>
    <row r="570" spans="5:20" s="12" customFormat="1" x14ac:dyDescent="0.2">
      <c r="E570" s="22"/>
      <c r="H570" s="57"/>
      <c r="Q570" s="15"/>
      <c r="R570" s="15"/>
      <c r="S570" s="15"/>
      <c r="T570" s="15"/>
    </row>
    <row r="571" spans="5:20" s="12" customFormat="1" x14ac:dyDescent="0.2">
      <c r="E571" s="22"/>
      <c r="H571" s="57"/>
      <c r="Q571" s="15"/>
      <c r="R571" s="15"/>
      <c r="S571" s="15"/>
      <c r="T571" s="15"/>
    </row>
    <row r="572" spans="5:20" s="12" customFormat="1" x14ac:dyDescent="0.2">
      <c r="E572" s="22"/>
      <c r="H572" s="57"/>
      <c r="Q572" s="15"/>
      <c r="R572" s="15"/>
      <c r="S572" s="15"/>
      <c r="T572" s="15"/>
    </row>
    <row r="573" spans="5:20" s="12" customFormat="1" x14ac:dyDescent="0.2">
      <c r="E573" s="22"/>
      <c r="H573" s="57"/>
      <c r="Q573" s="15"/>
      <c r="R573" s="15"/>
      <c r="S573" s="15"/>
      <c r="T573" s="15"/>
    </row>
    <row r="574" spans="5:20" s="12" customFormat="1" x14ac:dyDescent="0.2">
      <c r="E574" s="22"/>
      <c r="H574" s="57"/>
      <c r="Q574" s="15"/>
      <c r="R574" s="15"/>
      <c r="S574" s="15"/>
      <c r="T574" s="15"/>
    </row>
    <row r="575" spans="5:20" s="12" customFormat="1" x14ac:dyDescent="0.2">
      <c r="E575" s="22"/>
      <c r="H575" s="57"/>
      <c r="Q575" s="15"/>
      <c r="R575" s="15"/>
      <c r="S575" s="15"/>
      <c r="T575" s="15"/>
    </row>
    <row r="576" spans="5:20" s="12" customFormat="1" x14ac:dyDescent="0.2">
      <c r="E576" s="22"/>
      <c r="H576" s="57"/>
      <c r="Q576" s="15"/>
      <c r="R576" s="15"/>
      <c r="S576" s="15"/>
      <c r="T576" s="15"/>
    </row>
    <row r="577" spans="5:20" s="12" customFormat="1" x14ac:dyDescent="0.2">
      <c r="E577" s="22"/>
      <c r="H577" s="57"/>
      <c r="Q577" s="15"/>
      <c r="R577" s="15"/>
      <c r="S577" s="15"/>
      <c r="T577" s="15"/>
    </row>
    <row r="578" spans="5:20" s="12" customFormat="1" x14ac:dyDescent="0.2">
      <c r="E578" s="22"/>
      <c r="H578" s="57"/>
      <c r="Q578" s="15"/>
      <c r="R578" s="15"/>
      <c r="S578" s="15"/>
      <c r="T578" s="15"/>
    </row>
    <row r="579" spans="5:20" s="12" customFormat="1" x14ac:dyDescent="0.2">
      <c r="E579" s="22"/>
      <c r="H579" s="57"/>
      <c r="Q579" s="15"/>
      <c r="R579" s="15"/>
      <c r="S579" s="15"/>
      <c r="T579" s="15"/>
    </row>
    <row r="580" spans="5:20" s="12" customFormat="1" x14ac:dyDescent="0.2">
      <c r="E580" s="22"/>
      <c r="H580" s="57"/>
      <c r="Q580" s="15"/>
      <c r="R580" s="15"/>
      <c r="S580" s="15"/>
      <c r="T580" s="15"/>
    </row>
    <row r="581" spans="5:20" s="12" customFormat="1" x14ac:dyDescent="0.2">
      <c r="E581" s="22"/>
      <c r="H581" s="57"/>
      <c r="Q581" s="15"/>
      <c r="R581" s="15"/>
      <c r="S581" s="15"/>
      <c r="T581" s="15"/>
    </row>
    <row r="582" spans="5:20" s="12" customFormat="1" x14ac:dyDescent="0.2">
      <c r="E582" s="22"/>
      <c r="H582" s="57"/>
      <c r="Q582" s="15"/>
      <c r="R582" s="15"/>
      <c r="S582" s="15"/>
      <c r="T582" s="15"/>
    </row>
    <row r="583" spans="5:20" s="12" customFormat="1" x14ac:dyDescent="0.2">
      <c r="E583" s="22"/>
      <c r="H583" s="57"/>
      <c r="Q583" s="15"/>
      <c r="R583" s="15"/>
      <c r="S583" s="15"/>
      <c r="T583" s="15"/>
    </row>
    <row r="584" spans="5:20" s="12" customFormat="1" x14ac:dyDescent="0.2">
      <c r="E584" s="22"/>
      <c r="H584" s="57"/>
      <c r="Q584" s="15"/>
      <c r="R584" s="15"/>
      <c r="S584" s="15"/>
      <c r="T584" s="15"/>
    </row>
    <row r="585" spans="5:20" s="12" customFormat="1" x14ac:dyDescent="0.2">
      <c r="E585" s="22"/>
      <c r="H585" s="57"/>
      <c r="Q585" s="15"/>
      <c r="R585" s="15"/>
      <c r="S585" s="15"/>
      <c r="T585" s="15"/>
    </row>
    <row r="586" spans="5:20" s="12" customFormat="1" x14ac:dyDescent="0.2">
      <c r="E586" s="22"/>
      <c r="H586" s="57"/>
      <c r="Q586" s="15"/>
      <c r="R586" s="15"/>
      <c r="S586" s="15"/>
      <c r="T586" s="15"/>
    </row>
    <row r="587" spans="5:20" s="12" customFormat="1" x14ac:dyDescent="0.2">
      <c r="E587" s="22"/>
      <c r="H587" s="57"/>
      <c r="Q587" s="15"/>
      <c r="R587" s="15"/>
      <c r="S587" s="15"/>
      <c r="T587" s="15"/>
    </row>
    <row r="588" spans="5:20" s="12" customFormat="1" x14ac:dyDescent="0.2">
      <c r="E588" s="22"/>
      <c r="H588" s="57"/>
      <c r="Q588" s="15"/>
      <c r="R588" s="15"/>
      <c r="S588" s="15"/>
      <c r="T588" s="15"/>
    </row>
    <row r="589" spans="5:20" s="12" customFormat="1" x14ac:dyDescent="0.2">
      <c r="E589" s="22"/>
      <c r="H589" s="57"/>
      <c r="Q589" s="15"/>
      <c r="R589" s="15"/>
      <c r="S589" s="15"/>
      <c r="T589" s="15"/>
    </row>
    <row r="590" spans="5:20" s="12" customFormat="1" x14ac:dyDescent="0.2">
      <c r="E590" s="22"/>
      <c r="H590" s="57"/>
      <c r="Q590" s="15"/>
      <c r="R590" s="15"/>
      <c r="S590" s="15"/>
      <c r="T590" s="15"/>
    </row>
    <row r="591" spans="5:20" s="12" customFormat="1" x14ac:dyDescent="0.2">
      <c r="E591" s="22"/>
      <c r="H591" s="57"/>
      <c r="Q591" s="15"/>
      <c r="R591" s="15"/>
      <c r="S591" s="15"/>
      <c r="T591" s="15"/>
    </row>
    <row r="592" spans="5:20" s="12" customFormat="1" x14ac:dyDescent="0.2">
      <c r="E592" s="22"/>
      <c r="H592" s="57"/>
      <c r="Q592" s="15"/>
      <c r="R592" s="15"/>
      <c r="S592" s="15"/>
      <c r="T592" s="15"/>
    </row>
    <row r="593" spans="5:20" s="12" customFormat="1" x14ac:dyDescent="0.2">
      <c r="E593" s="22"/>
      <c r="H593" s="57"/>
      <c r="Q593" s="15"/>
      <c r="R593" s="15"/>
      <c r="S593" s="15"/>
      <c r="T593" s="15"/>
    </row>
    <row r="594" spans="5:20" s="12" customFormat="1" x14ac:dyDescent="0.2">
      <c r="E594" s="22"/>
      <c r="H594" s="57"/>
      <c r="Q594" s="15"/>
      <c r="R594" s="15"/>
      <c r="S594" s="15"/>
      <c r="T594" s="15"/>
    </row>
    <row r="595" spans="5:20" s="12" customFormat="1" x14ac:dyDescent="0.2">
      <c r="E595" s="22"/>
      <c r="H595" s="57"/>
      <c r="Q595" s="15"/>
      <c r="R595" s="15"/>
      <c r="S595" s="15"/>
      <c r="T595" s="15"/>
    </row>
    <row r="596" spans="5:20" s="12" customFormat="1" x14ac:dyDescent="0.2">
      <c r="E596" s="22"/>
      <c r="H596" s="57"/>
      <c r="Q596" s="15"/>
      <c r="R596" s="15"/>
      <c r="S596" s="15"/>
      <c r="T596" s="15"/>
    </row>
    <row r="597" spans="5:20" s="12" customFormat="1" x14ac:dyDescent="0.2">
      <c r="E597" s="22"/>
      <c r="H597" s="57"/>
      <c r="Q597" s="15"/>
      <c r="R597" s="15"/>
      <c r="S597" s="15"/>
      <c r="T597" s="15"/>
    </row>
    <row r="598" spans="5:20" s="12" customFormat="1" x14ac:dyDescent="0.2">
      <c r="E598" s="22"/>
      <c r="H598" s="57"/>
      <c r="Q598" s="15"/>
      <c r="R598" s="15"/>
      <c r="S598" s="15"/>
      <c r="T598" s="15"/>
    </row>
    <row r="599" spans="5:20" s="12" customFormat="1" x14ac:dyDescent="0.2">
      <c r="E599" s="22"/>
      <c r="H599" s="57"/>
      <c r="Q599" s="15"/>
      <c r="R599" s="15"/>
      <c r="S599" s="15"/>
      <c r="T599" s="15"/>
    </row>
    <row r="600" spans="5:20" s="12" customFormat="1" x14ac:dyDescent="0.2">
      <c r="E600" s="22"/>
      <c r="H600" s="57"/>
      <c r="Q600" s="15"/>
      <c r="R600" s="15"/>
      <c r="S600" s="15"/>
      <c r="T600" s="15"/>
    </row>
    <row r="601" spans="5:20" s="12" customFormat="1" x14ac:dyDescent="0.2">
      <c r="E601" s="22"/>
      <c r="H601" s="57"/>
      <c r="Q601" s="15"/>
      <c r="R601" s="15"/>
      <c r="S601" s="15"/>
      <c r="T601" s="15"/>
    </row>
    <row r="602" spans="5:20" s="12" customFormat="1" x14ac:dyDescent="0.2">
      <c r="E602" s="22"/>
      <c r="H602" s="57"/>
      <c r="Q602" s="15"/>
      <c r="R602" s="15"/>
      <c r="S602" s="15"/>
      <c r="T602" s="15"/>
    </row>
    <row r="603" spans="5:20" s="12" customFormat="1" x14ac:dyDescent="0.2">
      <c r="E603" s="22"/>
      <c r="H603" s="57"/>
      <c r="Q603" s="15"/>
      <c r="R603" s="15"/>
      <c r="S603" s="15"/>
      <c r="T603" s="15"/>
    </row>
    <row r="604" spans="5:20" s="12" customFormat="1" x14ac:dyDescent="0.2">
      <c r="E604" s="22"/>
      <c r="H604" s="57"/>
      <c r="Q604" s="15"/>
      <c r="R604" s="15"/>
      <c r="S604" s="15"/>
      <c r="T604" s="15"/>
    </row>
    <row r="605" spans="5:20" s="12" customFormat="1" x14ac:dyDescent="0.2">
      <c r="E605" s="22"/>
      <c r="H605" s="57"/>
      <c r="Q605" s="15"/>
      <c r="R605" s="15"/>
      <c r="S605" s="15"/>
      <c r="T605" s="15"/>
    </row>
    <row r="606" spans="5:20" s="12" customFormat="1" x14ac:dyDescent="0.2">
      <c r="E606" s="22"/>
      <c r="H606" s="57"/>
      <c r="Q606" s="15"/>
      <c r="R606" s="15"/>
      <c r="S606" s="15"/>
      <c r="T606" s="15"/>
    </row>
    <row r="607" spans="5:20" s="12" customFormat="1" x14ac:dyDescent="0.2">
      <c r="E607" s="22"/>
      <c r="H607" s="57"/>
      <c r="Q607" s="15"/>
      <c r="R607" s="15"/>
      <c r="S607" s="15"/>
      <c r="T607" s="15"/>
    </row>
    <row r="608" spans="5:20" s="12" customFormat="1" x14ac:dyDescent="0.2">
      <c r="E608" s="22"/>
      <c r="H608" s="57"/>
      <c r="Q608" s="15"/>
      <c r="R608" s="15"/>
      <c r="S608" s="15"/>
      <c r="T608" s="15"/>
    </row>
    <row r="609" spans="5:20" s="12" customFormat="1" x14ac:dyDescent="0.2">
      <c r="E609" s="22"/>
      <c r="H609" s="57"/>
      <c r="Q609" s="15"/>
      <c r="R609" s="15"/>
      <c r="S609" s="15"/>
      <c r="T609" s="15"/>
    </row>
    <row r="610" spans="5:20" s="12" customFormat="1" x14ac:dyDescent="0.2">
      <c r="E610" s="22"/>
      <c r="H610" s="57"/>
      <c r="Q610" s="15"/>
      <c r="R610" s="15"/>
      <c r="S610" s="15"/>
      <c r="T610" s="15"/>
    </row>
    <row r="611" spans="5:20" s="12" customFormat="1" x14ac:dyDescent="0.2">
      <c r="E611" s="22"/>
      <c r="H611" s="57"/>
      <c r="Q611" s="15"/>
      <c r="R611" s="15"/>
      <c r="S611" s="15"/>
      <c r="T611" s="15"/>
    </row>
    <row r="612" spans="5:20" s="12" customFormat="1" x14ac:dyDescent="0.2">
      <c r="E612" s="22"/>
      <c r="H612" s="57"/>
      <c r="Q612" s="15"/>
      <c r="R612" s="15"/>
      <c r="S612" s="15"/>
      <c r="T612" s="15"/>
    </row>
    <row r="613" spans="5:20" s="12" customFormat="1" x14ac:dyDescent="0.2">
      <c r="E613" s="22"/>
      <c r="H613" s="57"/>
      <c r="Q613" s="15"/>
      <c r="R613" s="15"/>
      <c r="S613" s="15"/>
      <c r="T613" s="15"/>
    </row>
    <row r="614" spans="5:20" s="12" customFormat="1" x14ac:dyDescent="0.2">
      <c r="E614" s="22"/>
      <c r="H614" s="57"/>
      <c r="Q614" s="15"/>
      <c r="R614" s="15"/>
      <c r="S614" s="15"/>
      <c r="T614" s="15"/>
    </row>
    <row r="615" spans="5:20" s="12" customFormat="1" x14ac:dyDescent="0.2">
      <c r="E615" s="22"/>
      <c r="H615" s="57"/>
      <c r="Q615" s="15"/>
      <c r="R615" s="15"/>
      <c r="S615" s="15"/>
      <c r="T615" s="15"/>
    </row>
    <row r="616" spans="5:20" s="12" customFormat="1" x14ac:dyDescent="0.2">
      <c r="E616" s="22"/>
      <c r="H616" s="57"/>
      <c r="Q616" s="15"/>
      <c r="R616" s="15"/>
      <c r="S616" s="15"/>
      <c r="T616" s="15"/>
    </row>
    <row r="617" spans="5:20" s="12" customFormat="1" x14ac:dyDescent="0.2">
      <c r="E617" s="22"/>
      <c r="H617" s="57"/>
      <c r="Q617" s="15"/>
      <c r="R617" s="15"/>
      <c r="S617" s="15"/>
      <c r="T617" s="15"/>
    </row>
    <row r="618" spans="5:20" s="12" customFormat="1" x14ac:dyDescent="0.2">
      <c r="E618" s="22"/>
      <c r="H618" s="57"/>
      <c r="Q618" s="15"/>
      <c r="R618" s="15"/>
      <c r="S618" s="15"/>
      <c r="T618" s="15"/>
    </row>
    <row r="619" spans="5:20" s="12" customFormat="1" x14ac:dyDescent="0.2">
      <c r="E619" s="22"/>
      <c r="H619" s="57"/>
      <c r="Q619" s="15"/>
      <c r="R619" s="15"/>
      <c r="S619" s="15"/>
      <c r="T619" s="15"/>
    </row>
    <row r="620" spans="5:20" s="12" customFormat="1" x14ac:dyDescent="0.2">
      <c r="E620" s="22"/>
      <c r="H620" s="57"/>
      <c r="Q620" s="15"/>
      <c r="R620" s="15"/>
      <c r="S620" s="15"/>
      <c r="T620" s="15"/>
    </row>
    <row r="621" spans="5:20" s="12" customFormat="1" x14ac:dyDescent="0.2">
      <c r="E621" s="22"/>
      <c r="H621" s="57"/>
      <c r="Q621" s="15"/>
      <c r="R621" s="15"/>
      <c r="S621" s="15"/>
      <c r="T621" s="15"/>
    </row>
    <row r="622" spans="5:20" s="12" customFormat="1" x14ac:dyDescent="0.2">
      <c r="E622" s="22"/>
      <c r="H622" s="57"/>
      <c r="Q622" s="15"/>
      <c r="R622" s="15"/>
      <c r="S622" s="15"/>
      <c r="T622" s="15"/>
    </row>
    <row r="623" spans="5:20" s="12" customFormat="1" x14ac:dyDescent="0.2">
      <c r="E623" s="22"/>
      <c r="H623" s="57"/>
      <c r="Q623" s="15"/>
      <c r="R623" s="15"/>
      <c r="S623" s="15"/>
      <c r="T623" s="15"/>
    </row>
    <row r="624" spans="5:20" s="12" customFormat="1" x14ac:dyDescent="0.2">
      <c r="E624" s="22"/>
      <c r="H624" s="57"/>
      <c r="Q624" s="15"/>
      <c r="R624" s="15"/>
      <c r="S624" s="15"/>
      <c r="T624" s="15"/>
    </row>
    <row r="625" spans="5:20" s="12" customFormat="1" x14ac:dyDescent="0.2">
      <c r="E625" s="22"/>
      <c r="H625" s="57"/>
      <c r="Q625" s="15"/>
      <c r="R625" s="15"/>
      <c r="S625" s="15"/>
      <c r="T625" s="15"/>
    </row>
    <row r="626" spans="5:20" s="12" customFormat="1" x14ac:dyDescent="0.2">
      <c r="E626" s="22"/>
      <c r="H626" s="57"/>
      <c r="Q626" s="15"/>
      <c r="R626" s="15"/>
      <c r="S626" s="15"/>
      <c r="T626" s="15"/>
    </row>
    <row r="627" spans="5:20" s="12" customFormat="1" x14ac:dyDescent="0.2">
      <c r="E627" s="22"/>
      <c r="H627" s="57"/>
      <c r="Q627" s="15"/>
      <c r="R627" s="15"/>
      <c r="S627" s="15"/>
      <c r="T627" s="15"/>
    </row>
    <row r="628" spans="5:20" s="12" customFormat="1" x14ac:dyDescent="0.2">
      <c r="E628" s="22"/>
      <c r="H628" s="57"/>
      <c r="Q628" s="15"/>
      <c r="R628" s="15"/>
      <c r="S628" s="15"/>
      <c r="T628" s="15"/>
    </row>
    <row r="629" spans="5:20" s="12" customFormat="1" x14ac:dyDescent="0.2">
      <c r="E629" s="22"/>
      <c r="H629" s="57"/>
      <c r="Q629" s="15"/>
      <c r="R629" s="15"/>
      <c r="S629" s="15"/>
      <c r="T629" s="15"/>
    </row>
    <row r="630" spans="5:20" s="12" customFormat="1" x14ac:dyDescent="0.2">
      <c r="E630" s="22"/>
      <c r="H630" s="57"/>
      <c r="Q630" s="15"/>
      <c r="R630" s="15"/>
      <c r="S630" s="15"/>
      <c r="T630" s="15"/>
    </row>
    <row r="631" spans="5:20" s="12" customFormat="1" x14ac:dyDescent="0.2">
      <c r="E631" s="22"/>
      <c r="H631" s="57"/>
      <c r="Q631" s="15"/>
      <c r="R631" s="15"/>
      <c r="S631" s="15"/>
      <c r="T631" s="15"/>
    </row>
    <row r="632" spans="5:20" s="12" customFormat="1" x14ac:dyDescent="0.2">
      <c r="E632" s="22"/>
      <c r="H632" s="57"/>
      <c r="Q632" s="15"/>
      <c r="R632" s="15"/>
      <c r="S632" s="15"/>
      <c r="T632" s="15"/>
    </row>
    <row r="633" spans="5:20" s="12" customFormat="1" x14ac:dyDescent="0.2">
      <c r="E633" s="22"/>
      <c r="H633" s="57"/>
      <c r="Q633" s="15"/>
      <c r="R633" s="15"/>
      <c r="S633" s="15"/>
      <c r="T633" s="15"/>
    </row>
    <row r="634" spans="5:20" s="12" customFormat="1" x14ac:dyDescent="0.2">
      <c r="E634" s="22"/>
      <c r="H634" s="57"/>
      <c r="Q634" s="15"/>
      <c r="R634" s="15"/>
      <c r="S634" s="15"/>
      <c r="T634" s="15"/>
    </row>
    <row r="635" spans="5:20" s="12" customFormat="1" x14ac:dyDescent="0.2">
      <c r="E635" s="22"/>
      <c r="H635" s="57"/>
      <c r="Q635" s="15"/>
      <c r="R635" s="15"/>
      <c r="S635" s="15"/>
      <c r="T635" s="15"/>
    </row>
    <row r="636" spans="5:20" s="12" customFormat="1" x14ac:dyDescent="0.2">
      <c r="E636" s="22"/>
      <c r="H636" s="57"/>
      <c r="Q636" s="15"/>
      <c r="R636" s="15"/>
      <c r="S636" s="15"/>
      <c r="T636" s="15"/>
    </row>
    <row r="637" spans="5:20" s="12" customFormat="1" x14ac:dyDescent="0.2">
      <c r="E637" s="22"/>
      <c r="H637" s="57"/>
      <c r="Q637" s="15"/>
      <c r="R637" s="15"/>
      <c r="S637" s="15"/>
      <c r="T637" s="15"/>
    </row>
    <row r="638" spans="5:20" s="12" customFormat="1" x14ac:dyDescent="0.2">
      <c r="E638" s="22"/>
      <c r="H638" s="57"/>
      <c r="Q638" s="15"/>
      <c r="R638" s="15"/>
      <c r="S638" s="15"/>
      <c r="T638" s="15"/>
    </row>
    <row r="639" spans="5:20" s="12" customFormat="1" x14ac:dyDescent="0.2">
      <c r="E639" s="22"/>
      <c r="H639" s="57"/>
      <c r="Q639" s="15"/>
      <c r="R639" s="15"/>
      <c r="S639" s="15"/>
      <c r="T639" s="15"/>
    </row>
    <row r="640" spans="5:20" s="12" customFormat="1" x14ac:dyDescent="0.2">
      <c r="E640" s="22"/>
      <c r="H640" s="57"/>
      <c r="Q640" s="15"/>
      <c r="R640" s="15"/>
      <c r="S640" s="15"/>
      <c r="T640" s="15"/>
    </row>
    <row r="641" spans="5:20" s="12" customFormat="1" x14ac:dyDescent="0.2">
      <c r="E641" s="22"/>
      <c r="H641" s="57"/>
      <c r="Q641" s="15"/>
      <c r="R641" s="15"/>
      <c r="S641" s="15"/>
      <c r="T641" s="15"/>
    </row>
    <row r="642" spans="5:20" s="12" customFormat="1" x14ac:dyDescent="0.2">
      <c r="E642" s="22"/>
      <c r="H642" s="57"/>
      <c r="Q642" s="15"/>
      <c r="R642" s="15"/>
      <c r="S642" s="15"/>
      <c r="T642" s="15"/>
    </row>
    <row r="643" spans="5:20" s="12" customFormat="1" x14ac:dyDescent="0.2">
      <c r="E643" s="22"/>
      <c r="H643" s="57"/>
      <c r="Q643" s="15"/>
      <c r="R643" s="15"/>
      <c r="S643" s="15"/>
      <c r="T643" s="15"/>
    </row>
    <row r="644" spans="5:20" s="12" customFormat="1" x14ac:dyDescent="0.2">
      <c r="E644" s="22"/>
      <c r="H644" s="57"/>
      <c r="Q644" s="15"/>
      <c r="R644" s="15"/>
      <c r="S644" s="15"/>
      <c r="T644" s="15"/>
    </row>
    <row r="645" spans="5:20" s="12" customFormat="1" x14ac:dyDescent="0.2">
      <c r="E645" s="22"/>
      <c r="H645" s="57"/>
      <c r="Q645" s="15"/>
      <c r="R645" s="15"/>
      <c r="S645" s="15"/>
      <c r="T645" s="15"/>
    </row>
    <row r="646" spans="5:20" s="12" customFormat="1" x14ac:dyDescent="0.2">
      <c r="E646" s="22"/>
      <c r="H646" s="57"/>
      <c r="Q646" s="15"/>
      <c r="R646" s="15"/>
      <c r="S646" s="15"/>
      <c r="T646" s="15"/>
    </row>
    <row r="647" spans="5:20" s="12" customFormat="1" x14ac:dyDescent="0.2">
      <c r="E647" s="22"/>
      <c r="H647" s="57"/>
      <c r="Q647" s="15"/>
      <c r="R647" s="15"/>
      <c r="S647" s="15"/>
      <c r="T647" s="15"/>
    </row>
    <row r="648" spans="5:20" s="12" customFormat="1" x14ac:dyDescent="0.2">
      <c r="E648" s="22"/>
      <c r="H648" s="57"/>
      <c r="Q648" s="15"/>
      <c r="R648" s="15"/>
      <c r="S648" s="15"/>
      <c r="T648" s="15"/>
    </row>
    <row r="649" spans="5:20" s="12" customFormat="1" x14ac:dyDescent="0.2">
      <c r="E649" s="22"/>
      <c r="H649" s="57"/>
      <c r="Q649" s="15"/>
      <c r="R649" s="15"/>
      <c r="S649" s="15"/>
      <c r="T649" s="15"/>
    </row>
    <row r="650" spans="5:20" s="12" customFormat="1" x14ac:dyDescent="0.2">
      <c r="E650" s="22"/>
      <c r="H650" s="57"/>
      <c r="Q650" s="15"/>
      <c r="R650" s="15"/>
      <c r="S650" s="15"/>
      <c r="T650" s="15"/>
    </row>
    <row r="651" spans="5:20" s="12" customFormat="1" x14ac:dyDescent="0.2">
      <c r="E651" s="22"/>
      <c r="H651" s="57"/>
      <c r="Q651" s="15"/>
      <c r="R651" s="15"/>
      <c r="S651" s="15"/>
      <c r="T651" s="15"/>
    </row>
    <row r="652" spans="5:20" s="12" customFormat="1" x14ac:dyDescent="0.2">
      <c r="E652" s="22"/>
      <c r="H652" s="57"/>
      <c r="Q652" s="15"/>
      <c r="R652" s="15"/>
      <c r="S652" s="15"/>
      <c r="T652" s="15"/>
    </row>
    <row r="653" spans="5:20" s="12" customFormat="1" x14ac:dyDescent="0.2">
      <c r="E653" s="22"/>
      <c r="H653" s="57"/>
      <c r="Q653" s="15"/>
      <c r="R653" s="15"/>
      <c r="S653" s="15"/>
      <c r="T653" s="15"/>
    </row>
    <row r="654" spans="5:20" s="12" customFormat="1" x14ac:dyDescent="0.2">
      <c r="E654" s="22"/>
      <c r="H654" s="57"/>
      <c r="Q654" s="15"/>
      <c r="R654" s="15"/>
      <c r="S654" s="15"/>
      <c r="T654" s="15"/>
    </row>
    <row r="655" spans="5:20" s="12" customFormat="1" x14ac:dyDescent="0.2">
      <c r="E655" s="22"/>
      <c r="H655" s="57"/>
      <c r="Q655" s="15"/>
      <c r="R655" s="15"/>
      <c r="S655" s="15"/>
      <c r="T655" s="15"/>
    </row>
    <row r="656" spans="5:20" s="12" customFormat="1" x14ac:dyDescent="0.2">
      <c r="E656" s="22"/>
      <c r="H656" s="57"/>
      <c r="Q656" s="15"/>
      <c r="R656" s="15"/>
      <c r="S656" s="15"/>
      <c r="T656" s="15"/>
    </row>
    <row r="657" spans="5:20" s="12" customFormat="1" x14ac:dyDescent="0.2">
      <c r="E657" s="22"/>
      <c r="H657" s="57"/>
      <c r="Q657" s="15"/>
      <c r="R657" s="15"/>
      <c r="S657" s="15"/>
      <c r="T657" s="15"/>
    </row>
    <row r="658" spans="5:20" s="12" customFormat="1" x14ac:dyDescent="0.2">
      <c r="E658" s="22"/>
      <c r="H658" s="57"/>
      <c r="Q658" s="15"/>
      <c r="R658" s="15"/>
      <c r="S658" s="15"/>
      <c r="T658" s="15"/>
    </row>
    <row r="659" spans="5:20" s="12" customFormat="1" x14ac:dyDescent="0.2">
      <c r="E659" s="22"/>
      <c r="H659" s="57"/>
      <c r="Q659" s="15"/>
      <c r="R659" s="15"/>
      <c r="S659" s="15"/>
      <c r="T659" s="15"/>
    </row>
    <row r="660" spans="5:20" s="12" customFormat="1" x14ac:dyDescent="0.2">
      <c r="E660" s="22"/>
      <c r="H660" s="57"/>
      <c r="Q660" s="15"/>
      <c r="R660" s="15"/>
      <c r="S660" s="15"/>
      <c r="T660" s="15"/>
    </row>
    <row r="661" spans="5:20" s="12" customFormat="1" x14ac:dyDescent="0.2">
      <c r="E661" s="22"/>
      <c r="H661" s="57"/>
      <c r="Q661" s="15"/>
      <c r="R661" s="15"/>
      <c r="S661" s="15"/>
      <c r="T661" s="15"/>
    </row>
    <row r="662" spans="5:20" s="12" customFormat="1" x14ac:dyDescent="0.2">
      <c r="E662" s="22"/>
      <c r="H662" s="57"/>
      <c r="Q662" s="15"/>
      <c r="R662" s="15"/>
      <c r="S662" s="15"/>
      <c r="T662" s="15"/>
    </row>
    <row r="663" spans="5:20" s="12" customFormat="1" x14ac:dyDescent="0.2">
      <c r="E663" s="22"/>
      <c r="H663" s="57"/>
      <c r="Q663" s="15"/>
      <c r="R663" s="15"/>
      <c r="S663" s="15"/>
      <c r="T663" s="15"/>
    </row>
    <row r="664" spans="5:20" s="12" customFormat="1" x14ac:dyDescent="0.2">
      <c r="E664" s="22"/>
      <c r="H664" s="57"/>
      <c r="Q664" s="15"/>
      <c r="R664" s="15"/>
      <c r="S664" s="15"/>
      <c r="T664" s="15"/>
    </row>
    <row r="665" spans="5:20" s="12" customFormat="1" x14ac:dyDescent="0.2">
      <c r="E665" s="22"/>
      <c r="H665" s="57"/>
      <c r="Q665" s="15"/>
      <c r="R665" s="15"/>
      <c r="S665" s="15"/>
      <c r="T665" s="15"/>
    </row>
    <row r="666" spans="5:20" s="12" customFormat="1" x14ac:dyDescent="0.2">
      <c r="E666" s="22"/>
      <c r="H666" s="57"/>
      <c r="Q666" s="15"/>
      <c r="R666" s="15"/>
      <c r="S666" s="15"/>
      <c r="T666" s="15"/>
    </row>
    <row r="667" spans="5:20" s="12" customFormat="1" x14ac:dyDescent="0.2">
      <c r="E667" s="22"/>
      <c r="H667" s="57"/>
      <c r="Q667" s="15"/>
      <c r="R667" s="15"/>
      <c r="S667" s="15"/>
      <c r="T667" s="15"/>
    </row>
    <row r="668" spans="5:20" s="12" customFormat="1" x14ac:dyDescent="0.2">
      <c r="E668" s="22"/>
      <c r="H668" s="57"/>
      <c r="Q668" s="15"/>
      <c r="R668" s="15"/>
      <c r="S668" s="15"/>
      <c r="T668" s="15"/>
    </row>
    <row r="669" spans="5:20" s="12" customFormat="1" x14ac:dyDescent="0.2">
      <c r="E669" s="22"/>
      <c r="H669" s="57"/>
      <c r="Q669" s="15"/>
      <c r="R669" s="15"/>
      <c r="S669" s="15"/>
      <c r="T669" s="15"/>
    </row>
    <row r="670" spans="5:20" s="12" customFormat="1" x14ac:dyDescent="0.2">
      <c r="E670" s="22"/>
      <c r="H670" s="57"/>
      <c r="Q670" s="15"/>
      <c r="R670" s="15"/>
      <c r="S670" s="15"/>
      <c r="T670" s="15"/>
    </row>
    <row r="671" spans="5:20" s="12" customFormat="1" x14ac:dyDescent="0.2">
      <c r="E671" s="22"/>
      <c r="H671" s="57"/>
      <c r="Q671" s="15"/>
      <c r="R671" s="15"/>
      <c r="S671" s="15"/>
      <c r="T671" s="15"/>
    </row>
    <row r="672" spans="5:20" s="12" customFormat="1" x14ac:dyDescent="0.2">
      <c r="E672" s="22"/>
      <c r="H672" s="57"/>
      <c r="Q672" s="15"/>
      <c r="R672" s="15"/>
      <c r="S672" s="15"/>
      <c r="T672" s="15"/>
    </row>
    <row r="673" spans="5:20" s="12" customFormat="1" x14ac:dyDescent="0.2">
      <c r="E673" s="22"/>
      <c r="H673" s="57"/>
      <c r="Q673" s="15"/>
      <c r="R673" s="15"/>
      <c r="S673" s="15"/>
      <c r="T673" s="15"/>
    </row>
    <row r="674" spans="5:20" s="12" customFormat="1" x14ac:dyDescent="0.2">
      <c r="E674" s="22"/>
      <c r="H674" s="57"/>
      <c r="Q674" s="15"/>
      <c r="R674" s="15"/>
      <c r="S674" s="15"/>
      <c r="T674" s="15"/>
    </row>
    <row r="675" spans="5:20" s="12" customFormat="1" x14ac:dyDescent="0.2">
      <c r="E675" s="22"/>
      <c r="H675" s="57"/>
      <c r="Q675" s="15"/>
      <c r="R675" s="15"/>
      <c r="S675" s="15"/>
      <c r="T675" s="15"/>
    </row>
    <row r="676" spans="5:20" s="12" customFormat="1" x14ac:dyDescent="0.2">
      <c r="E676" s="22"/>
      <c r="H676" s="57"/>
      <c r="Q676" s="15"/>
      <c r="R676" s="15"/>
      <c r="S676" s="15"/>
      <c r="T676" s="15"/>
    </row>
    <row r="677" spans="5:20" s="12" customFormat="1" x14ac:dyDescent="0.2">
      <c r="E677" s="22"/>
      <c r="H677" s="57"/>
      <c r="Q677" s="15"/>
      <c r="R677" s="15"/>
      <c r="S677" s="15"/>
      <c r="T677" s="15"/>
    </row>
    <row r="678" spans="5:20" s="12" customFormat="1" x14ac:dyDescent="0.2">
      <c r="E678" s="22"/>
      <c r="H678" s="57"/>
      <c r="Q678" s="15"/>
      <c r="R678" s="15"/>
      <c r="S678" s="15"/>
      <c r="T678" s="15"/>
    </row>
    <row r="679" spans="5:20" s="12" customFormat="1" x14ac:dyDescent="0.2">
      <c r="E679" s="22"/>
      <c r="H679" s="57"/>
      <c r="Q679" s="15"/>
      <c r="R679" s="15"/>
      <c r="S679" s="15"/>
      <c r="T679" s="15"/>
    </row>
    <row r="680" spans="5:20" s="12" customFormat="1" x14ac:dyDescent="0.2">
      <c r="E680" s="22"/>
      <c r="H680" s="57"/>
      <c r="Q680" s="15"/>
      <c r="R680" s="15"/>
      <c r="S680" s="15"/>
      <c r="T680" s="15"/>
    </row>
    <row r="681" spans="5:20" s="12" customFormat="1" x14ac:dyDescent="0.2">
      <c r="E681" s="22"/>
      <c r="H681" s="57"/>
      <c r="Q681" s="15"/>
      <c r="R681" s="15"/>
      <c r="S681" s="15"/>
      <c r="T681" s="15"/>
    </row>
    <row r="682" spans="5:20" s="12" customFormat="1" x14ac:dyDescent="0.2">
      <c r="E682" s="22"/>
      <c r="H682" s="57"/>
      <c r="Q682" s="15"/>
      <c r="R682" s="15"/>
      <c r="S682" s="15"/>
      <c r="T682" s="15"/>
    </row>
    <row r="683" spans="5:20" s="12" customFormat="1" x14ac:dyDescent="0.2">
      <c r="E683" s="22"/>
      <c r="H683" s="57"/>
      <c r="Q683" s="15"/>
      <c r="R683" s="15"/>
      <c r="S683" s="15"/>
      <c r="T683" s="15"/>
    </row>
    <row r="684" spans="5:20" s="12" customFormat="1" x14ac:dyDescent="0.2">
      <c r="E684" s="22"/>
      <c r="H684" s="57"/>
      <c r="Q684" s="15"/>
      <c r="R684" s="15"/>
      <c r="S684" s="15"/>
      <c r="T684" s="15"/>
    </row>
    <row r="685" spans="5:20" s="12" customFormat="1" x14ac:dyDescent="0.2">
      <c r="E685" s="22"/>
      <c r="H685" s="57"/>
      <c r="Q685" s="15"/>
      <c r="R685" s="15"/>
      <c r="S685" s="15"/>
      <c r="T685" s="15"/>
    </row>
    <row r="686" spans="5:20" s="12" customFormat="1" x14ac:dyDescent="0.2">
      <c r="E686" s="22"/>
      <c r="H686" s="57"/>
      <c r="Q686" s="15"/>
      <c r="R686" s="15"/>
      <c r="S686" s="15"/>
      <c r="T686" s="15"/>
    </row>
    <row r="687" spans="5:20" s="12" customFormat="1" x14ac:dyDescent="0.2">
      <c r="E687" s="22"/>
      <c r="H687" s="57"/>
      <c r="Q687" s="15"/>
      <c r="R687" s="15"/>
      <c r="S687" s="15"/>
      <c r="T687" s="15"/>
    </row>
    <row r="688" spans="5:20" s="12" customFormat="1" x14ac:dyDescent="0.2">
      <c r="E688" s="22"/>
      <c r="H688" s="57"/>
      <c r="Q688" s="15"/>
      <c r="R688" s="15"/>
      <c r="S688" s="15"/>
      <c r="T688" s="15"/>
    </row>
    <row r="689" spans="5:20" s="12" customFormat="1" x14ac:dyDescent="0.2">
      <c r="E689" s="22"/>
      <c r="H689" s="57"/>
      <c r="Q689" s="15"/>
      <c r="R689" s="15"/>
      <c r="S689" s="15"/>
      <c r="T689" s="15"/>
    </row>
    <row r="690" spans="5:20" s="12" customFormat="1" x14ac:dyDescent="0.2">
      <c r="E690" s="22"/>
      <c r="H690" s="57"/>
      <c r="Q690" s="15"/>
      <c r="R690" s="15"/>
      <c r="S690" s="15"/>
      <c r="T690" s="15"/>
    </row>
    <row r="691" spans="5:20" s="12" customFormat="1" x14ac:dyDescent="0.2">
      <c r="E691" s="22"/>
      <c r="H691" s="57"/>
      <c r="Q691" s="15"/>
      <c r="R691" s="15"/>
      <c r="S691" s="15"/>
      <c r="T691" s="15"/>
    </row>
    <row r="692" spans="5:20" s="12" customFormat="1" x14ac:dyDescent="0.2">
      <c r="E692" s="22"/>
      <c r="H692" s="57"/>
      <c r="Q692" s="15"/>
      <c r="R692" s="15"/>
      <c r="S692" s="15"/>
      <c r="T692" s="15"/>
    </row>
    <row r="693" spans="5:20" s="12" customFormat="1" x14ac:dyDescent="0.2">
      <c r="E693" s="22"/>
      <c r="H693" s="57"/>
      <c r="Q693" s="15"/>
      <c r="R693" s="15"/>
      <c r="S693" s="15"/>
      <c r="T693" s="15"/>
    </row>
    <row r="694" spans="5:20" s="12" customFormat="1" x14ac:dyDescent="0.2">
      <c r="E694" s="22"/>
      <c r="H694" s="57"/>
      <c r="Q694" s="15"/>
      <c r="R694" s="15"/>
      <c r="S694" s="15"/>
      <c r="T694" s="15"/>
    </row>
    <row r="695" spans="5:20" s="12" customFormat="1" x14ac:dyDescent="0.2">
      <c r="E695" s="22"/>
      <c r="H695" s="57"/>
      <c r="Q695" s="15"/>
      <c r="R695" s="15"/>
      <c r="S695" s="15"/>
      <c r="T695" s="15"/>
    </row>
    <row r="696" spans="5:20" s="12" customFormat="1" x14ac:dyDescent="0.2">
      <c r="E696" s="22"/>
      <c r="H696" s="57"/>
      <c r="Q696" s="15"/>
      <c r="R696" s="15"/>
      <c r="S696" s="15"/>
      <c r="T696" s="15"/>
    </row>
    <row r="697" spans="5:20" s="12" customFormat="1" x14ac:dyDescent="0.2">
      <c r="E697" s="22"/>
      <c r="H697" s="57"/>
      <c r="Q697" s="15"/>
      <c r="R697" s="15"/>
      <c r="S697" s="15"/>
      <c r="T697" s="15"/>
    </row>
    <row r="698" spans="5:20" s="12" customFormat="1" x14ac:dyDescent="0.2">
      <c r="E698" s="22"/>
      <c r="H698" s="57"/>
      <c r="Q698" s="15"/>
      <c r="R698" s="15"/>
      <c r="S698" s="15"/>
      <c r="T698" s="15"/>
    </row>
    <row r="699" spans="5:20" s="12" customFormat="1" x14ac:dyDescent="0.2">
      <c r="E699" s="22"/>
      <c r="H699" s="57"/>
      <c r="Q699" s="15"/>
      <c r="R699" s="15"/>
      <c r="S699" s="15"/>
      <c r="T699" s="15"/>
    </row>
    <row r="700" spans="5:20" s="12" customFormat="1" x14ac:dyDescent="0.2">
      <c r="E700" s="22"/>
      <c r="H700" s="57"/>
      <c r="Q700" s="15"/>
      <c r="R700" s="15"/>
      <c r="S700" s="15"/>
      <c r="T700" s="15"/>
    </row>
    <row r="701" spans="5:20" s="12" customFormat="1" x14ac:dyDescent="0.2">
      <c r="E701" s="22"/>
      <c r="H701" s="57"/>
      <c r="Q701" s="15"/>
      <c r="R701" s="15"/>
      <c r="S701" s="15"/>
      <c r="T701" s="15"/>
    </row>
    <row r="702" spans="5:20" s="12" customFormat="1" x14ac:dyDescent="0.2">
      <c r="E702" s="22"/>
      <c r="H702" s="57"/>
      <c r="Q702" s="15"/>
      <c r="R702" s="15"/>
      <c r="S702" s="15"/>
      <c r="T702" s="15"/>
    </row>
    <row r="703" spans="5:20" s="12" customFormat="1" x14ac:dyDescent="0.2">
      <c r="E703" s="22"/>
      <c r="H703" s="57"/>
      <c r="Q703" s="15"/>
      <c r="R703" s="15"/>
      <c r="S703" s="15"/>
      <c r="T703" s="15"/>
    </row>
    <row r="704" spans="5:20" s="12" customFormat="1" x14ac:dyDescent="0.2">
      <c r="E704" s="22"/>
      <c r="H704" s="57"/>
      <c r="Q704" s="15"/>
      <c r="R704" s="15"/>
      <c r="S704" s="15"/>
      <c r="T704" s="15"/>
    </row>
    <row r="705" spans="5:20" s="12" customFormat="1" x14ac:dyDescent="0.2">
      <c r="E705" s="22"/>
      <c r="H705" s="57"/>
      <c r="Q705" s="15"/>
      <c r="R705" s="15"/>
      <c r="S705" s="15"/>
      <c r="T705" s="15"/>
    </row>
    <row r="706" spans="5:20" s="12" customFormat="1" x14ac:dyDescent="0.2">
      <c r="E706" s="22"/>
      <c r="H706" s="57"/>
      <c r="Q706" s="15"/>
      <c r="R706" s="15"/>
      <c r="S706" s="15"/>
      <c r="T706" s="15"/>
    </row>
    <row r="707" spans="5:20" s="12" customFormat="1" x14ac:dyDescent="0.2">
      <c r="E707" s="22"/>
      <c r="H707" s="57"/>
      <c r="Q707" s="15"/>
      <c r="R707" s="15"/>
      <c r="S707" s="15"/>
      <c r="T707" s="15"/>
    </row>
    <row r="708" spans="5:20" s="12" customFormat="1" x14ac:dyDescent="0.2">
      <c r="E708" s="22"/>
      <c r="H708" s="57"/>
      <c r="Q708" s="15"/>
      <c r="R708" s="15"/>
      <c r="S708" s="15"/>
      <c r="T708" s="15"/>
    </row>
    <row r="709" spans="5:20" s="12" customFormat="1" x14ac:dyDescent="0.2">
      <c r="E709" s="22"/>
      <c r="H709" s="57"/>
      <c r="Q709" s="15"/>
      <c r="R709" s="15"/>
      <c r="S709" s="15"/>
      <c r="T709" s="15"/>
    </row>
    <row r="710" spans="5:20" s="12" customFormat="1" x14ac:dyDescent="0.2">
      <c r="E710" s="22"/>
      <c r="H710" s="57"/>
      <c r="Q710" s="15"/>
      <c r="R710" s="15"/>
      <c r="S710" s="15"/>
      <c r="T710" s="15"/>
    </row>
    <row r="711" spans="5:20" s="12" customFormat="1" x14ac:dyDescent="0.2">
      <c r="E711" s="22"/>
      <c r="H711" s="57"/>
      <c r="Q711" s="15"/>
      <c r="R711" s="15"/>
      <c r="S711" s="15"/>
      <c r="T711" s="15"/>
    </row>
    <row r="712" spans="5:20" s="12" customFormat="1" x14ac:dyDescent="0.2">
      <c r="E712" s="22"/>
      <c r="H712" s="57"/>
      <c r="Q712" s="15"/>
      <c r="R712" s="15"/>
      <c r="S712" s="15"/>
      <c r="T712" s="15"/>
    </row>
    <row r="713" spans="5:20" s="12" customFormat="1" x14ac:dyDescent="0.2">
      <c r="E713" s="22"/>
      <c r="H713" s="57"/>
      <c r="Q713" s="15"/>
      <c r="R713" s="15"/>
      <c r="S713" s="15"/>
      <c r="T713" s="15"/>
    </row>
    <row r="714" spans="5:20" s="12" customFormat="1" x14ac:dyDescent="0.2">
      <c r="E714" s="22"/>
      <c r="H714" s="57"/>
      <c r="Q714" s="15"/>
      <c r="R714" s="15"/>
      <c r="S714" s="15"/>
      <c r="T714" s="15"/>
    </row>
    <row r="715" spans="5:20" s="12" customFormat="1" x14ac:dyDescent="0.2">
      <c r="E715" s="22"/>
      <c r="H715" s="57"/>
      <c r="Q715" s="15"/>
      <c r="R715" s="15"/>
      <c r="S715" s="15"/>
      <c r="T715" s="15"/>
    </row>
    <row r="716" spans="5:20" s="12" customFormat="1" x14ac:dyDescent="0.2">
      <c r="E716" s="22"/>
      <c r="H716" s="57"/>
      <c r="Q716" s="15"/>
      <c r="R716" s="15"/>
      <c r="S716" s="15"/>
      <c r="T716" s="15"/>
    </row>
    <row r="717" spans="5:20" s="12" customFormat="1" x14ac:dyDescent="0.2">
      <c r="E717" s="22"/>
      <c r="H717" s="57"/>
      <c r="Q717" s="15"/>
      <c r="R717" s="15"/>
      <c r="S717" s="15"/>
      <c r="T717" s="15"/>
    </row>
    <row r="718" spans="5:20" s="12" customFormat="1" x14ac:dyDescent="0.2">
      <c r="E718" s="22"/>
      <c r="H718" s="57"/>
      <c r="Q718" s="15"/>
      <c r="R718" s="15"/>
      <c r="S718" s="15"/>
      <c r="T718" s="15"/>
    </row>
    <row r="719" spans="5:20" s="12" customFormat="1" x14ac:dyDescent="0.2">
      <c r="E719" s="22"/>
      <c r="H719" s="57"/>
      <c r="Q719" s="15"/>
      <c r="R719" s="15"/>
      <c r="S719" s="15"/>
      <c r="T719" s="15"/>
    </row>
    <row r="720" spans="5:20" s="12" customFormat="1" x14ac:dyDescent="0.2">
      <c r="E720" s="22"/>
      <c r="H720" s="57"/>
      <c r="Q720" s="15"/>
      <c r="R720" s="15"/>
      <c r="S720" s="15"/>
      <c r="T720" s="15"/>
    </row>
    <row r="721" spans="5:20" s="12" customFormat="1" x14ac:dyDescent="0.2">
      <c r="E721" s="22"/>
      <c r="H721" s="57"/>
      <c r="Q721" s="15"/>
      <c r="R721" s="15"/>
      <c r="S721" s="15"/>
      <c r="T721" s="15"/>
    </row>
    <row r="722" spans="5:20" s="12" customFormat="1" x14ac:dyDescent="0.2">
      <c r="E722" s="22"/>
      <c r="H722" s="57"/>
      <c r="Q722" s="15"/>
      <c r="R722" s="15"/>
      <c r="S722" s="15"/>
      <c r="T722" s="15"/>
    </row>
    <row r="723" spans="5:20" s="12" customFormat="1" x14ac:dyDescent="0.2">
      <c r="E723" s="22"/>
      <c r="H723" s="57"/>
      <c r="Q723" s="15"/>
      <c r="R723" s="15"/>
      <c r="S723" s="15"/>
      <c r="T723" s="15"/>
    </row>
    <row r="724" spans="5:20" s="12" customFormat="1" x14ac:dyDescent="0.2">
      <c r="E724" s="22"/>
      <c r="H724" s="57"/>
      <c r="Q724" s="15"/>
      <c r="R724" s="15"/>
      <c r="S724" s="15"/>
      <c r="T724" s="15"/>
    </row>
    <row r="725" spans="5:20" s="12" customFormat="1" x14ac:dyDescent="0.2">
      <c r="E725" s="22"/>
      <c r="H725" s="57"/>
      <c r="Q725" s="15"/>
      <c r="R725" s="15"/>
      <c r="S725" s="15"/>
      <c r="T725" s="15"/>
    </row>
    <row r="726" spans="5:20" s="12" customFormat="1" x14ac:dyDescent="0.2">
      <c r="E726" s="22"/>
      <c r="H726" s="57"/>
      <c r="Q726" s="15"/>
      <c r="R726" s="15"/>
      <c r="S726" s="15"/>
      <c r="T726" s="15"/>
    </row>
    <row r="727" spans="5:20" s="12" customFormat="1" x14ac:dyDescent="0.2">
      <c r="E727" s="22"/>
      <c r="H727" s="57"/>
      <c r="Q727" s="15"/>
      <c r="R727" s="15"/>
      <c r="S727" s="15"/>
      <c r="T727" s="15"/>
    </row>
    <row r="728" spans="5:20" s="12" customFormat="1" x14ac:dyDescent="0.2">
      <c r="E728" s="22"/>
      <c r="H728" s="57"/>
      <c r="Q728" s="15"/>
      <c r="R728" s="15"/>
      <c r="S728" s="15"/>
      <c r="T728" s="15"/>
    </row>
    <row r="729" spans="5:20" s="12" customFormat="1" x14ac:dyDescent="0.2">
      <c r="E729" s="22"/>
      <c r="H729" s="57"/>
      <c r="Q729" s="15"/>
      <c r="R729" s="15"/>
      <c r="S729" s="15"/>
      <c r="T729" s="15"/>
    </row>
    <row r="730" spans="5:20" s="12" customFormat="1" x14ac:dyDescent="0.2">
      <c r="E730" s="22"/>
      <c r="H730" s="57"/>
      <c r="Q730" s="15"/>
      <c r="R730" s="15"/>
      <c r="S730" s="15"/>
      <c r="T730" s="15"/>
    </row>
    <row r="731" spans="5:20" s="12" customFormat="1" x14ac:dyDescent="0.2">
      <c r="E731" s="22"/>
      <c r="H731" s="57"/>
      <c r="Q731" s="15"/>
      <c r="R731" s="15"/>
      <c r="S731" s="15"/>
      <c r="T731" s="15"/>
    </row>
    <row r="732" spans="5:20" s="12" customFormat="1" x14ac:dyDescent="0.2">
      <c r="E732" s="22"/>
      <c r="H732" s="57"/>
      <c r="Q732" s="15"/>
      <c r="R732" s="15"/>
      <c r="S732" s="15"/>
      <c r="T732" s="15"/>
    </row>
    <row r="733" spans="5:20" s="12" customFormat="1" x14ac:dyDescent="0.2">
      <c r="E733" s="22"/>
      <c r="H733" s="57"/>
      <c r="Q733" s="15"/>
      <c r="R733" s="15"/>
      <c r="S733" s="15"/>
      <c r="T733" s="15"/>
    </row>
    <row r="734" spans="5:20" s="12" customFormat="1" x14ac:dyDescent="0.2">
      <c r="E734" s="22"/>
      <c r="H734" s="57"/>
      <c r="Q734" s="15"/>
      <c r="R734" s="15"/>
      <c r="S734" s="15"/>
      <c r="T734" s="15"/>
    </row>
    <row r="735" spans="5:20" s="12" customFormat="1" x14ac:dyDescent="0.2">
      <c r="E735" s="22"/>
      <c r="H735" s="57"/>
      <c r="Q735" s="15"/>
      <c r="R735" s="15"/>
      <c r="S735" s="15"/>
      <c r="T735" s="15"/>
    </row>
    <row r="736" spans="5:20" s="12" customFormat="1" x14ac:dyDescent="0.2">
      <c r="E736" s="22"/>
      <c r="H736" s="57"/>
      <c r="Q736" s="15"/>
      <c r="R736" s="15"/>
      <c r="S736" s="15"/>
      <c r="T736" s="15"/>
    </row>
    <row r="737" spans="5:20" s="12" customFormat="1" x14ac:dyDescent="0.2">
      <c r="E737" s="22"/>
      <c r="H737" s="57"/>
      <c r="Q737" s="15"/>
      <c r="R737" s="15"/>
      <c r="S737" s="15"/>
      <c r="T737" s="15"/>
    </row>
    <row r="738" spans="5:20" s="12" customFormat="1" x14ac:dyDescent="0.2">
      <c r="E738" s="22"/>
      <c r="H738" s="57"/>
      <c r="Q738" s="15"/>
      <c r="R738" s="15"/>
      <c r="S738" s="15"/>
      <c r="T738" s="15"/>
    </row>
    <row r="739" spans="5:20" s="12" customFormat="1" x14ac:dyDescent="0.2">
      <c r="E739" s="22"/>
      <c r="H739" s="57"/>
      <c r="Q739" s="15"/>
      <c r="R739" s="15"/>
      <c r="S739" s="15"/>
      <c r="T739" s="15"/>
    </row>
    <row r="740" spans="5:20" s="12" customFormat="1" x14ac:dyDescent="0.2">
      <c r="E740" s="22"/>
      <c r="H740" s="57"/>
      <c r="Q740" s="15"/>
      <c r="R740" s="15"/>
      <c r="S740" s="15"/>
      <c r="T740" s="15"/>
    </row>
    <row r="741" spans="5:20" s="12" customFormat="1" x14ac:dyDescent="0.2">
      <c r="E741" s="22"/>
      <c r="H741" s="57"/>
      <c r="Q741" s="15"/>
      <c r="R741" s="15"/>
      <c r="S741" s="15"/>
      <c r="T741" s="15"/>
    </row>
    <row r="742" spans="5:20" s="12" customFormat="1" x14ac:dyDescent="0.2">
      <c r="E742" s="22"/>
      <c r="H742" s="57"/>
      <c r="Q742" s="15"/>
      <c r="R742" s="15"/>
      <c r="S742" s="15"/>
      <c r="T742" s="15"/>
    </row>
    <row r="743" spans="5:20" s="12" customFormat="1" x14ac:dyDescent="0.2">
      <c r="E743" s="22"/>
      <c r="H743" s="57"/>
      <c r="Q743" s="15"/>
      <c r="R743" s="15"/>
      <c r="S743" s="15"/>
      <c r="T743" s="15"/>
    </row>
    <row r="744" spans="5:20" s="12" customFormat="1" x14ac:dyDescent="0.2">
      <c r="E744" s="22"/>
      <c r="H744" s="57"/>
      <c r="Q744" s="15"/>
      <c r="R744" s="15"/>
      <c r="S744" s="15"/>
      <c r="T744" s="15"/>
    </row>
    <row r="745" spans="5:20" s="12" customFormat="1" x14ac:dyDescent="0.2">
      <c r="E745" s="22"/>
      <c r="H745" s="57"/>
      <c r="Q745" s="15"/>
      <c r="R745" s="15"/>
      <c r="S745" s="15"/>
      <c r="T745" s="15"/>
    </row>
    <row r="746" spans="5:20" s="12" customFormat="1" x14ac:dyDescent="0.2">
      <c r="E746" s="22"/>
      <c r="H746" s="57"/>
      <c r="Q746" s="15"/>
      <c r="R746" s="15"/>
      <c r="S746" s="15"/>
      <c r="T746" s="15"/>
    </row>
    <row r="747" spans="5:20" s="12" customFormat="1" x14ac:dyDescent="0.2">
      <c r="E747" s="22"/>
      <c r="H747" s="57"/>
      <c r="Q747" s="15"/>
      <c r="R747" s="15"/>
      <c r="S747" s="15"/>
      <c r="T747" s="15"/>
    </row>
    <row r="748" spans="5:20" s="12" customFormat="1" x14ac:dyDescent="0.2">
      <c r="E748" s="22"/>
      <c r="H748" s="57"/>
      <c r="Q748" s="15"/>
      <c r="R748" s="15"/>
      <c r="S748" s="15"/>
      <c r="T748" s="15"/>
    </row>
    <row r="749" spans="5:20" s="12" customFormat="1" x14ac:dyDescent="0.2">
      <c r="E749" s="22"/>
      <c r="H749" s="57"/>
      <c r="Q749" s="15"/>
      <c r="R749" s="15"/>
      <c r="S749" s="15"/>
      <c r="T749" s="15"/>
    </row>
    <row r="750" spans="5:20" s="12" customFormat="1" x14ac:dyDescent="0.2">
      <c r="E750" s="22"/>
      <c r="H750" s="57"/>
      <c r="Q750" s="15"/>
      <c r="R750" s="15"/>
      <c r="S750" s="15"/>
      <c r="T750" s="15"/>
    </row>
    <row r="751" spans="5:20" s="12" customFormat="1" x14ac:dyDescent="0.2">
      <c r="E751" s="22"/>
      <c r="H751" s="57"/>
      <c r="Q751" s="15"/>
      <c r="R751" s="15"/>
      <c r="S751" s="15"/>
      <c r="T751" s="15"/>
    </row>
    <row r="752" spans="5:20" s="12" customFormat="1" x14ac:dyDescent="0.2">
      <c r="E752" s="22"/>
      <c r="H752" s="57"/>
      <c r="Q752" s="15"/>
      <c r="R752" s="15"/>
      <c r="S752" s="15"/>
      <c r="T752" s="15"/>
    </row>
    <row r="753" spans="5:20" s="12" customFormat="1" x14ac:dyDescent="0.2">
      <c r="E753" s="22"/>
      <c r="H753" s="57"/>
      <c r="Q753" s="15"/>
      <c r="R753" s="15"/>
      <c r="S753" s="15"/>
      <c r="T753" s="15"/>
    </row>
    <row r="754" spans="5:20" s="12" customFormat="1" x14ac:dyDescent="0.2">
      <c r="E754" s="22"/>
      <c r="H754" s="57"/>
      <c r="Q754" s="15"/>
      <c r="R754" s="15"/>
      <c r="S754" s="15"/>
      <c r="T754" s="15"/>
    </row>
    <row r="755" spans="5:20" s="12" customFormat="1" x14ac:dyDescent="0.2">
      <c r="E755" s="22"/>
      <c r="H755" s="57"/>
      <c r="Q755" s="15"/>
      <c r="R755" s="15"/>
      <c r="S755" s="15"/>
      <c r="T755" s="15"/>
    </row>
    <row r="756" spans="5:20" s="12" customFormat="1" x14ac:dyDescent="0.2">
      <c r="E756" s="22"/>
      <c r="H756" s="57"/>
      <c r="Q756" s="15"/>
      <c r="R756" s="15"/>
      <c r="S756" s="15"/>
      <c r="T756" s="15"/>
    </row>
    <row r="757" spans="5:20" s="12" customFormat="1" x14ac:dyDescent="0.2">
      <c r="E757" s="22"/>
      <c r="H757" s="57"/>
      <c r="Q757" s="15"/>
      <c r="R757" s="15"/>
      <c r="S757" s="15"/>
      <c r="T757" s="15"/>
    </row>
    <row r="758" spans="5:20" s="12" customFormat="1" x14ac:dyDescent="0.2">
      <c r="E758" s="22"/>
      <c r="H758" s="57"/>
      <c r="Q758" s="15"/>
      <c r="R758" s="15"/>
      <c r="S758" s="15"/>
      <c r="T758" s="15"/>
    </row>
    <row r="759" spans="5:20" s="12" customFormat="1" x14ac:dyDescent="0.2">
      <c r="E759" s="22"/>
      <c r="H759" s="57"/>
      <c r="Q759" s="15"/>
      <c r="R759" s="15"/>
      <c r="S759" s="15"/>
      <c r="T759" s="15"/>
    </row>
    <row r="760" spans="5:20" s="12" customFormat="1" x14ac:dyDescent="0.2">
      <c r="E760" s="22"/>
      <c r="H760" s="57"/>
      <c r="Q760" s="15"/>
      <c r="R760" s="15"/>
      <c r="S760" s="15"/>
      <c r="T760" s="15"/>
    </row>
    <row r="761" spans="5:20" s="12" customFormat="1" x14ac:dyDescent="0.2">
      <c r="E761" s="22"/>
      <c r="H761" s="57"/>
      <c r="Q761" s="15"/>
      <c r="R761" s="15"/>
      <c r="S761" s="15"/>
      <c r="T761" s="15"/>
    </row>
    <row r="762" spans="5:20" s="12" customFormat="1" x14ac:dyDescent="0.2">
      <c r="E762" s="22"/>
      <c r="H762" s="57"/>
      <c r="Q762" s="15"/>
      <c r="R762" s="15"/>
      <c r="S762" s="15"/>
      <c r="T762" s="15"/>
    </row>
    <row r="763" spans="5:20" s="12" customFormat="1" x14ac:dyDescent="0.2">
      <c r="E763" s="22"/>
      <c r="H763" s="57"/>
      <c r="Q763" s="15"/>
      <c r="R763" s="15"/>
      <c r="S763" s="15"/>
      <c r="T763" s="15"/>
    </row>
    <row r="764" spans="5:20" s="12" customFormat="1" x14ac:dyDescent="0.2">
      <c r="E764" s="22"/>
      <c r="H764" s="57"/>
      <c r="Q764" s="15"/>
      <c r="R764" s="15"/>
      <c r="S764" s="15"/>
      <c r="T764" s="15"/>
    </row>
    <row r="765" spans="5:20" s="12" customFormat="1" x14ac:dyDescent="0.2">
      <c r="E765" s="22"/>
      <c r="H765" s="57"/>
      <c r="Q765" s="15"/>
      <c r="R765" s="15"/>
      <c r="S765" s="15"/>
      <c r="T765" s="15"/>
    </row>
    <row r="766" spans="5:20" s="12" customFormat="1" x14ac:dyDescent="0.2">
      <c r="E766" s="22"/>
      <c r="H766" s="57"/>
      <c r="Q766" s="15"/>
      <c r="R766" s="15"/>
      <c r="S766" s="15"/>
      <c r="T766" s="15"/>
    </row>
    <row r="767" spans="5:20" s="12" customFormat="1" x14ac:dyDescent="0.2">
      <c r="E767" s="22"/>
      <c r="H767" s="57"/>
      <c r="Q767" s="15"/>
      <c r="R767" s="15"/>
      <c r="S767" s="15"/>
      <c r="T767" s="15"/>
    </row>
    <row r="768" spans="5:20" s="12" customFormat="1" x14ac:dyDescent="0.2">
      <c r="E768" s="22"/>
      <c r="H768" s="57"/>
      <c r="Q768" s="15"/>
      <c r="R768" s="15"/>
      <c r="S768" s="15"/>
      <c r="T768" s="15"/>
    </row>
    <row r="769" spans="5:20" s="12" customFormat="1" x14ac:dyDescent="0.2">
      <c r="E769" s="22"/>
      <c r="H769" s="57"/>
      <c r="Q769" s="15"/>
      <c r="R769" s="15"/>
      <c r="S769" s="15"/>
      <c r="T769" s="15"/>
    </row>
    <row r="770" spans="5:20" s="12" customFormat="1" x14ac:dyDescent="0.2">
      <c r="E770" s="22"/>
      <c r="H770" s="57"/>
      <c r="Q770" s="15"/>
      <c r="R770" s="15"/>
      <c r="S770" s="15"/>
      <c r="T770" s="15"/>
    </row>
    <row r="771" spans="5:20" s="12" customFormat="1" x14ac:dyDescent="0.2">
      <c r="E771" s="22"/>
      <c r="H771" s="57"/>
      <c r="Q771" s="15"/>
      <c r="R771" s="15"/>
      <c r="S771" s="15"/>
      <c r="T771" s="15"/>
    </row>
    <row r="772" spans="5:20" s="12" customFormat="1" x14ac:dyDescent="0.2">
      <c r="E772" s="22"/>
      <c r="H772" s="57"/>
      <c r="Q772" s="15"/>
      <c r="R772" s="15"/>
      <c r="S772" s="15"/>
      <c r="T772" s="15"/>
    </row>
    <row r="773" spans="5:20" s="12" customFormat="1" x14ac:dyDescent="0.2">
      <c r="E773" s="22"/>
      <c r="H773" s="57"/>
      <c r="Q773" s="15"/>
      <c r="R773" s="15"/>
      <c r="S773" s="15"/>
      <c r="T773" s="15"/>
    </row>
    <row r="774" spans="5:20" s="12" customFormat="1" x14ac:dyDescent="0.2">
      <c r="E774" s="22"/>
      <c r="H774" s="57"/>
      <c r="Q774" s="15"/>
      <c r="R774" s="15"/>
      <c r="S774" s="15"/>
      <c r="T774" s="15"/>
    </row>
    <row r="775" spans="5:20" s="12" customFormat="1" x14ac:dyDescent="0.2">
      <c r="E775" s="22"/>
      <c r="H775" s="57"/>
      <c r="Q775" s="15"/>
      <c r="R775" s="15"/>
      <c r="S775" s="15"/>
      <c r="T775" s="15"/>
    </row>
    <row r="776" spans="5:20" s="12" customFormat="1" x14ac:dyDescent="0.2">
      <c r="E776" s="22"/>
      <c r="H776" s="57"/>
      <c r="Q776" s="15"/>
      <c r="R776" s="15"/>
      <c r="S776" s="15"/>
      <c r="T776" s="15"/>
    </row>
    <row r="777" spans="5:20" s="12" customFormat="1" x14ac:dyDescent="0.2">
      <c r="E777" s="22"/>
      <c r="H777" s="57"/>
      <c r="Q777" s="15"/>
      <c r="R777" s="15"/>
      <c r="S777" s="15"/>
      <c r="T777" s="15"/>
    </row>
    <row r="778" spans="5:20" s="12" customFormat="1" x14ac:dyDescent="0.2">
      <c r="E778" s="22"/>
      <c r="H778" s="57"/>
      <c r="Q778" s="15"/>
      <c r="R778" s="15"/>
      <c r="S778" s="15"/>
      <c r="T778" s="15"/>
    </row>
    <row r="779" spans="5:20" s="12" customFormat="1" x14ac:dyDescent="0.2">
      <c r="E779" s="22"/>
      <c r="H779" s="57"/>
      <c r="Q779" s="15"/>
      <c r="R779" s="15"/>
      <c r="S779" s="15"/>
      <c r="T779" s="15"/>
    </row>
    <row r="780" spans="5:20" s="12" customFormat="1" x14ac:dyDescent="0.2">
      <c r="E780" s="22"/>
      <c r="H780" s="57"/>
      <c r="Q780" s="15"/>
      <c r="R780" s="15"/>
      <c r="S780" s="15"/>
      <c r="T780" s="15"/>
    </row>
    <row r="781" spans="5:20" s="12" customFormat="1" x14ac:dyDescent="0.2">
      <c r="E781" s="22"/>
      <c r="H781" s="57"/>
      <c r="Q781" s="15"/>
      <c r="R781" s="15"/>
      <c r="S781" s="15"/>
      <c r="T781" s="15"/>
    </row>
    <row r="782" spans="5:20" s="12" customFormat="1" x14ac:dyDescent="0.2">
      <c r="E782" s="22"/>
      <c r="H782" s="57"/>
      <c r="Q782" s="15"/>
      <c r="R782" s="15"/>
      <c r="S782" s="15"/>
      <c r="T782" s="15"/>
    </row>
    <row r="783" spans="5:20" s="12" customFormat="1" x14ac:dyDescent="0.2">
      <c r="E783" s="22"/>
      <c r="H783" s="57"/>
      <c r="Q783" s="15"/>
      <c r="R783" s="15"/>
      <c r="S783" s="15"/>
      <c r="T783" s="15"/>
    </row>
    <row r="784" spans="5:20" s="12" customFormat="1" x14ac:dyDescent="0.2">
      <c r="E784" s="22"/>
      <c r="H784" s="57"/>
      <c r="Q784" s="15"/>
      <c r="R784" s="15"/>
      <c r="S784" s="15"/>
      <c r="T784" s="15"/>
    </row>
    <row r="785" spans="5:20" s="12" customFormat="1" x14ac:dyDescent="0.2">
      <c r="E785" s="22"/>
      <c r="H785" s="57"/>
      <c r="Q785" s="15"/>
      <c r="R785" s="15"/>
      <c r="S785" s="15"/>
      <c r="T785" s="15"/>
    </row>
    <row r="786" spans="5:20" s="12" customFormat="1" x14ac:dyDescent="0.2">
      <c r="E786" s="22"/>
      <c r="H786" s="57"/>
      <c r="Q786" s="15"/>
      <c r="R786" s="15"/>
      <c r="S786" s="15"/>
      <c r="T786" s="15"/>
    </row>
    <row r="787" spans="5:20" s="12" customFormat="1" x14ac:dyDescent="0.2">
      <c r="E787" s="22"/>
      <c r="H787" s="57"/>
      <c r="Q787" s="15"/>
      <c r="R787" s="15"/>
      <c r="S787" s="15"/>
      <c r="T787" s="15"/>
    </row>
    <row r="788" spans="5:20" s="12" customFormat="1" x14ac:dyDescent="0.2">
      <c r="E788" s="22"/>
      <c r="H788" s="57"/>
      <c r="Q788" s="15"/>
      <c r="R788" s="15"/>
      <c r="S788" s="15"/>
      <c r="T788" s="15"/>
    </row>
    <row r="789" spans="5:20" s="12" customFormat="1" x14ac:dyDescent="0.2">
      <c r="E789" s="22"/>
      <c r="H789" s="57"/>
      <c r="Q789" s="15"/>
      <c r="R789" s="15"/>
      <c r="S789" s="15"/>
      <c r="T789" s="15"/>
    </row>
    <row r="790" spans="5:20" s="12" customFormat="1" x14ac:dyDescent="0.2">
      <c r="E790" s="22"/>
      <c r="H790" s="57"/>
      <c r="Q790" s="15"/>
      <c r="R790" s="15"/>
      <c r="S790" s="15"/>
      <c r="T790" s="15"/>
    </row>
    <row r="791" spans="5:20" s="12" customFormat="1" x14ac:dyDescent="0.2">
      <c r="E791" s="22"/>
      <c r="H791" s="57"/>
      <c r="Q791" s="15"/>
      <c r="R791" s="15"/>
      <c r="S791" s="15"/>
      <c r="T791" s="15"/>
    </row>
    <row r="792" spans="5:20" s="12" customFormat="1" x14ac:dyDescent="0.2">
      <c r="E792" s="22"/>
      <c r="H792" s="57"/>
      <c r="Q792" s="15"/>
      <c r="R792" s="15"/>
      <c r="S792" s="15"/>
      <c r="T792" s="15"/>
    </row>
    <row r="793" spans="5:20" s="12" customFormat="1" x14ac:dyDescent="0.2">
      <c r="E793" s="22"/>
      <c r="H793" s="57"/>
      <c r="Q793" s="15"/>
      <c r="R793" s="15"/>
      <c r="S793" s="15"/>
      <c r="T793" s="15"/>
    </row>
    <row r="794" spans="5:20" s="12" customFormat="1" x14ac:dyDescent="0.2">
      <c r="E794" s="22"/>
      <c r="H794" s="57"/>
      <c r="Q794" s="15"/>
      <c r="R794" s="15"/>
      <c r="S794" s="15"/>
      <c r="T794" s="15"/>
    </row>
    <row r="795" spans="5:20" s="12" customFormat="1" x14ac:dyDescent="0.2">
      <c r="E795" s="22"/>
      <c r="H795" s="57"/>
      <c r="Q795" s="15"/>
      <c r="R795" s="15"/>
      <c r="S795" s="15"/>
      <c r="T795" s="15"/>
    </row>
    <row r="796" spans="5:20" s="12" customFormat="1" x14ac:dyDescent="0.2">
      <c r="E796" s="22"/>
      <c r="H796" s="57"/>
      <c r="Q796" s="15"/>
      <c r="R796" s="15"/>
      <c r="S796" s="15"/>
      <c r="T796" s="15"/>
    </row>
    <row r="797" spans="5:20" s="12" customFormat="1" x14ac:dyDescent="0.2">
      <c r="E797" s="22"/>
      <c r="H797" s="57"/>
      <c r="Q797" s="15"/>
      <c r="R797" s="15"/>
      <c r="S797" s="15"/>
      <c r="T797" s="15"/>
    </row>
    <row r="798" spans="5:20" s="12" customFormat="1" x14ac:dyDescent="0.2">
      <c r="E798" s="22"/>
      <c r="H798" s="57"/>
      <c r="Q798" s="15"/>
      <c r="R798" s="15"/>
      <c r="S798" s="15"/>
      <c r="T798" s="15"/>
    </row>
    <row r="799" spans="5:20" s="12" customFormat="1" x14ac:dyDescent="0.2">
      <c r="E799" s="22"/>
      <c r="H799" s="57"/>
      <c r="Q799" s="15"/>
      <c r="R799" s="15"/>
      <c r="S799" s="15"/>
      <c r="T799" s="15"/>
    </row>
    <row r="800" spans="5:20" s="12" customFormat="1" x14ac:dyDescent="0.2">
      <c r="E800" s="22"/>
      <c r="H800" s="57"/>
      <c r="Q800" s="15"/>
      <c r="R800" s="15"/>
      <c r="S800" s="15"/>
      <c r="T800" s="15"/>
    </row>
    <row r="801" spans="5:20" s="12" customFormat="1" x14ac:dyDescent="0.2">
      <c r="E801" s="22"/>
      <c r="H801" s="57"/>
      <c r="Q801" s="15"/>
      <c r="R801" s="15"/>
      <c r="S801" s="15"/>
      <c r="T801" s="15"/>
    </row>
    <row r="802" spans="5:20" s="12" customFormat="1" x14ac:dyDescent="0.2">
      <c r="E802" s="22"/>
      <c r="H802" s="57"/>
      <c r="Q802" s="15"/>
      <c r="R802" s="15"/>
      <c r="S802" s="15"/>
      <c r="T802" s="15"/>
    </row>
    <row r="803" spans="5:20" s="12" customFormat="1" x14ac:dyDescent="0.2">
      <c r="E803" s="22"/>
      <c r="H803" s="57"/>
      <c r="Q803" s="15"/>
      <c r="R803" s="15"/>
      <c r="S803" s="15"/>
      <c r="T803" s="15"/>
    </row>
    <row r="804" spans="5:20" s="12" customFormat="1" x14ac:dyDescent="0.2">
      <c r="E804" s="22"/>
      <c r="H804" s="57"/>
      <c r="Q804" s="15"/>
      <c r="R804" s="15"/>
      <c r="S804" s="15"/>
      <c r="T804" s="15"/>
    </row>
    <row r="805" spans="5:20" s="12" customFormat="1" x14ac:dyDescent="0.2">
      <c r="E805" s="22"/>
      <c r="H805" s="57"/>
      <c r="Q805" s="15"/>
      <c r="R805" s="15"/>
      <c r="S805" s="15"/>
      <c r="T805" s="15"/>
    </row>
    <row r="806" spans="5:20" s="12" customFormat="1" x14ac:dyDescent="0.2">
      <c r="E806" s="22"/>
      <c r="H806" s="57"/>
      <c r="Q806" s="15"/>
      <c r="R806" s="15"/>
      <c r="S806" s="15"/>
      <c r="T806" s="15"/>
    </row>
    <row r="807" spans="5:20" s="12" customFormat="1" x14ac:dyDescent="0.2">
      <c r="E807" s="22"/>
      <c r="H807" s="57"/>
      <c r="Q807" s="15"/>
      <c r="R807" s="15"/>
      <c r="S807" s="15"/>
      <c r="T807" s="15"/>
    </row>
    <row r="808" spans="5:20" s="12" customFormat="1" x14ac:dyDescent="0.2">
      <c r="E808" s="22"/>
      <c r="H808" s="57"/>
      <c r="Q808" s="15"/>
      <c r="R808" s="15"/>
      <c r="S808" s="15"/>
      <c r="T808" s="15"/>
    </row>
    <row r="809" spans="5:20" s="12" customFormat="1" x14ac:dyDescent="0.2">
      <c r="E809" s="22"/>
      <c r="H809" s="57"/>
      <c r="Q809" s="15"/>
      <c r="R809" s="15"/>
      <c r="S809" s="15"/>
      <c r="T809" s="15"/>
    </row>
    <row r="810" spans="5:20" s="12" customFormat="1" x14ac:dyDescent="0.2">
      <c r="E810" s="22"/>
      <c r="H810" s="57"/>
      <c r="Q810" s="15"/>
      <c r="R810" s="15"/>
      <c r="S810" s="15"/>
      <c r="T810" s="15"/>
    </row>
    <row r="811" spans="5:20" s="12" customFormat="1" x14ac:dyDescent="0.2">
      <c r="E811" s="22"/>
      <c r="H811" s="57"/>
      <c r="Q811" s="15"/>
      <c r="R811" s="15"/>
      <c r="S811" s="15"/>
      <c r="T811" s="15"/>
    </row>
    <row r="812" spans="5:20" s="12" customFormat="1" x14ac:dyDescent="0.2">
      <c r="E812" s="22"/>
      <c r="H812" s="57"/>
      <c r="Q812" s="15"/>
      <c r="R812" s="15"/>
      <c r="S812" s="15"/>
      <c r="T812" s="15"/>
    </row>
    <row r="813" spans="5:20" s="12" customFormat="1" x14ac:dyDescent="0.2">
      <c r="E813" s="22"/>
      <c r="H813" s="57"/>
      <c r="Q813" s="15"/>
      <c r="R813" s="15"/>
      <c r="S813" s="15"/>
      <c r="T813" s="15"/>
    </row>
    <row r="814" spans="5:20" s="12" customFormat="1" x14ac:dyDescent="0.2">
      <c r="E814" s="22"/>
      <c r="H814" s="57"/>
      <c r="Q814" s="15"/>
      <c r="R814" s="15"/>
      <c r="S814" s="15"/>
      <c r="T814" s="15"/>
    </row>
    <row r="815" spans="5:20" s="12" customFormat="1" x14ac:dyDescent="0.2">
      <c r="E815" s="22"/>
      <c r="H815" s="57"/>
      <c r="Q815" s="15"/>
      <c r="R815" s="15"/>
      <c r="S815" s="15"/>
      <c r="T815" s="15"/>
    </row>
    <row r="816" spans="5:20" s="12" customFormat="1" x14ac:dyDescent="0.2">
      <c r="E816" s="22"/>
      <c r="H816" s="57"/>
      <c r="Q816" s="15"/>
      <c r="R816" s="15"/>
      <c r="S816" s="15"/>
      <c r="T816" s="15"/>
    </row>
    <row r="817" spans="5:20" s="12" customFormat="1" x14ac:dyDescent="0.2">
      <c r="E817" s="22"/>
      <c r="H817" s="57"/>
      <c r="Q817" s="15"/>
      <c r="R817" s="15"/>
      <c r="S817" s="15"/>
      <c r="T817" s="15"/>
    </row>
    <row r="818" spans="5:20" s="12" customFormat="1" x14ac:dyDescent="0.2">
      <c r="E818" s="22"/>
      <c r="H818" s="57"/>
      <c r="Q818" s="15"/>
      <c r="R818" s="15"/>
      <c r="S818" s="15"/>
      <c r="T818" s="15"/>
    </row>
    <row r="819" spans="5:20" s="12" customFormat="1" x14ac:dyDescent="0.2">
      <c r="E819" s="22"/>
      <c r="H819" s="57"/>
      <c r="Q819" s="15"/>
      <c r="R819" s="15"/>
      <c r="S819" s="15"/>
      <c r="T819" s="15"/>
    </row>
    <row r="820" spans="5:20" s="12" customFormat="1" x14ac:dyDescent="0.2">
      <c r="E820" s="22"/>
      <c r="H820" s="57"/>
      <c r="Q820" s="15"/>
      <c r="R820" s="15"/>
      <c r="S820" s="15"/>
      <c r="T820" s="15"/>
    </row>
    <row r="821" spans="5:20" s="12" customFormat="1" x14ac:dyDescent="0.2">
      <c r="E821" s="22"/>
      <c r="H821" s="57"/>
      <c r="Q821" s="15"/>
      <c r="R821" s="15"/>
      <c r="S821" s="15"/>
      <c r="T821" s="15"/>
    </row>
    <row r="822" spans="5:20" s="12" customFormat="1" x14ac:dyDescent="0.2">
      <c r="E822" s="22"/>
      <c r="H822" s="57"/>
      <c r="Q822" s="15"/>
      <c r="R822" s="15"/>
      <c r="S822" s="15"/>
      <c r="T822" s="15"/>
    </row>
    <row r="823" spans="5:20" s="12" customFormat="1" x14ac:dyDescent="0.2">
      <c r="E823" s="22"/>
      <c r="H823" s="57"/>
      <c r="Q823" s="15"/>
      <c r="R823" s="15"/>
      <c r="S823" s="15"/>
      <c r="T823" s="15"/>
    </row>
    <row r="824" spans="5:20" s="12" customFormat="1" x14ac:dyDescent="0.2">
      <c r="E824" s="22"/>
      <c r="H824" s="57"/>
      <c r="Q824" s="15"/>
      <c r="R824" s="15"/>
      <c r="S824" s="15"/>
      <c r="T824" s="15"/>
    </row>
    <row r="825" spans="5:20" s="12" customFormat="1" x14ac:dyDescent="0.2">
      <c r="E825" s="22"/>
      <c r="H825" s="57"/>
      <c r="Q825" s="15"/>
      <c r="R825" s="15"/>
      <c r="S825" s="15"/>
      <c r="T825" s="15"/>
    </row>
    <row r="826" spans="5:20" s="12" customFormat="1" x14ac:dyDescent="0.2">
      <c r="E826" s="22"/>
      <c r="H826" s="57"/>
      <c r="Q826" s="15"/>
      <c r="R826" s="15"/>
      <c r="S826" s="15"/>
      <c r="T826" s="15"/>
    </row>
    <row r="827" spans="5:20" s="12" customFormat="1" x14ac:dyDescent="0.2">
      <c r="E827" s="22"/>
      <c r="H827" s="57"/>
      <c r="Q827" s="15"/>
      <c r="R827" s="15"/>
      <c r="S827" s="15"/>
      <c r="T827" s="15"/>
    </row>
    <row r="828" spans="5:20" s="12" customFormat="1" x14ac:dyDescent="0.2">
      <c r="E828" s="22"/>
      <c r="H828" s="57"/>
      <c r="Q828" s="15"/>
      <c r="R828" s="15"/>
      <c r="S828" s="15"/>
      <c r="T828" s="15"/>
    </row>
    <row r="829" spans="5:20" s="12" customFormat="1" x14ac:dyDescent="0.2">
      <c r="E829" s="22"/>
      <c r="H829" s="57"/>
      <c r="Q829" s="15"/>
      <c r="R829" s="15"/>
      <c r="S829" s="15"/>
      <c r="T829" s="15"/>
    </row>
    <row r="830" spans="5:20" s="12" customFormat="1" x14ac:dyDescent="0.2">
      <c r="E830" s="22"/>
      <c r="H830" s="57"/>
      <c r="Q830" s="15"/>
      <c r="R830" s="15"/>
      <c r="S830" s="15"/>
      <c r="T830" s="15"/>
    </row>
    <row r="831" spans="5:20" s="12" customFormat="1" x14ac:dyDescent="0.2">
      <c r="E831" s="22"/>
      <c r="H831" s="57"/>
      <c r="Q831" s="15"/>
      <c r="R831" s="15"/>
      <c r="S831" s="15"/>
      <c r="T831" s="15"/>
    </row>
    <row r="832" spans="5:20" s="12" customFormat="1" x14ac:dyDescent="0.2">
      <c r="E832" s="22"/>
      <c r="H832" s="57"/>
      <c r="Q832" s="15"/>
      <c r="R832" s="15"/>
      <c r="S832" s="15"/>
      <c r="T832" s="15"/>
    </row>
    <row r="833" spans="5:20" s="12" customFormat="1" x14ac:dyDescent="0.2">
      <c r="E833" s="22"/>
      <c r="H833" s="57"/>
      <c r="Q833" s="15"/>
      <c r="R833" s="15"/>
      <c r="S833" s="15"/>
      <c r="T833" s="15"/>
    </row>
    <row r="834" spans="5:20" s="12" customFormat="1" x14ac:dyDescent="0.2">
      <c r="E834" s="22"/>
      <c r="H834" s="57"/>
      <c r="Q834" s="15"/>
      <c r="R834" s="15"/>
      <c r="S834" s="15"/>
      <c r="T834" s="15"/>
    </row>
    <row r="835" spans="5:20" s="12" customFormat="1" x14ac:dyDescent="0.2">
      <c r="E835" s="22"/>
      <c r="H835" s="57"/>
      <c r="Q835" s="15"/>
      <c r="R835" s="15"/>
      <c r="S835" s="15"/>
      <c r="T835" s="15"/>
    </row>
    <row r="836" spans="5:20" s="12" customFormat="1" x14ac:dyDescent="0.2">
      <c r="E836" s="22"/>
      <c r="H836" s="57"/>
      <c r="Q836" s="15"/>
      <c r="R836" s="15"/>
      <c r="S836" s="15"/>
      <c r="T836" s="15"/>
    </row>
    <row r="837" spans="5:20" s="12" customFormat="1" x14ac:dyDescent="0.2">
      <c r="E837" s="22"/>
      <c r="H837" s="57"/>
      <c r="Q837" s="15"/>
      <c r="R837" s="15"/>
      <c r="S837" s="15"/>
      <c r="T837" s="15"/>
    </row>
    <row r="838" spans="5:20" s="12" customFormat="1" x14ac:dyDescent="0.2">
      <c r="E838" s="22"/>
      <c r="H838" s="57"/>
      <c r="Q838" s="15"/>
      <c r="R838" s="15"/>
      <c r="S838" s="15"/>
      <c r="T838" s="15"/>
    </row>
    <row r="839" spans="5:20" s="12" customFormat="1" x14ac:dyDescent="0.2">
      <c r="E839" s="22"/>
      <c r="H839" s="57"/>
      <c r="Q839" s="15"/>
      <c r="R839" s="15"/>
      <c r="S839" s="15"/>
      <c r="T839" s="15"/>
    </row>
    <row r="840" spans="5:20" s="12" customFormat="1" x14ac:dyDescent="0.2">
      <c r="E840" s="22"/>
      <c r="H840" s="57"/>
      <c r="Q840" s="15"/>
      <c r="R840" s="15"/>
      <c r="S840" s="15"/>
      <c r="T840" s="15"/>
    </row>
    <row r="841" spans="5:20" s="12" customFormat="1" x14ac:dyDescent="0.2">
      <c r="E841" s="22"/>
      <c r="H841" s="57"/>
      <c r="Q841" s="15"/>
      <c r="R841" s="15"/>
      <c r="S841" s="15"/>
      <c r="T841" s="15"/>
    </row>
    <row r="842" spans="5:20" s="12" customFormat="1" x14ac:dyDescent="0.2">
      <c r="E842" s="22"/>
      <c r="H842" s="57"/>
      <c r="Q842" s="15"/>
      <c r="R842" s="15"/>
      <c r="S842" s="15"/>
      <c r="T842" s="15"/>
    </row>
    <row r="843" spans="5:20" s="12" customFormat="1" x14ac:dyDescent="0.2">
      <c r="E843" s="22"/>
      <c r="H843" s="57"/>
      <c r="Q843" s="15"/>
      <c r="R843" s="15"/>
      <c r="S843" s="15"/>
      <c r="T843" s="15"/>
    </row>
    <row r="844" spans="5:20" s="12" customFormat="1" x14ac:dyDescent="0.2">
      <c r="E844" s="22"/>
      <c r="H844" s="57"/>
      <c r="Q844" s="15"/>
      <c r="R844" s="15"/>
      <c r="S844" s="15"/>
      <c r="T844" s="15"/>
    </row>
    <row r="845" spans="5:20" s="12" customFormat="1" x14ac:dyDescent="0.2">
      <c r="E845" s="22"/>
      <c r="H845" s="57"/>
      <c r="Q845" s="15"/>
      <c r="R845" s="15"/>
      <c r="S845" s="15"/>
      <c r="T845" s="15"/>
    </row>
    <row r="846" spans="5:20" s="12" customFormat="1" x14ac:dyDescent="0.2">
      <c r="E846" s="22"/>
      <c r="H846" s="57"/>
      <c r="Q846" s="15"/>
      <c r="R846" s="15"/>
      <c r="S846" s="15"/>
      <c r="T846" s="15"/>
    </row>
    <row r="847" spans="5:20" s="12" customFormat="1" x14ac:dyDescent="0.2">
      <c r="E847" s="22"/>
      <c r="H847" s="57"/>
      <c r="Q847" s="15"/>
      <c r="R847" s="15"/>
      <c r="S847" s="15"/>
      <c r="T847" s="15"/>
    </row>
    <row r="848" spans="5:20" s="12" customFormat="1" x14ac:dyDescent="0.2">
      <c r="E848" s="22"/>
      <c r="H848" s="57"/>
      <c r="Q848" s="15"/>
      <c r="R848" s="15"/>
      <c r="S848" s="15"/>
      <c r="T848" s="15"/>
    </row>
    <row r="849" spans="5:20" s="12" customFormat="1" x14ac:dyDescent="0.2">
      <c r="E849" s="22"/>
      <c r="H849" s="57"/>
      <c r="Q849" s="15"/>
      <c r="R849" s="15"/>
      <c r="S849" s="15"/>
      <c r="T849" s="15"/>
    </row>
    <row r="850" spans="5:20" s="12" customFormat="1" x14ac:dyDescent="0.2">
      <c r="E850" s="22"/>
      <c r="H850" s="57"/>
      <c r="Q850" s="15"/>
      <c r="R850" s="15"/>
      <c r="S850" s="15"/>
      <c r="T850" s="15"/>
    </row>
    <row r="851" spans="5:20" s="12" customFormat="1" x14ac:dyDescent="0.2">
      <c r="E851" s="22"/>
      <c r="H851" s="57"/>
      <c r="Q851" s="15"/>
      <c r="R851" s="15"/>
      <c r="S851" s="15"/>
      <c r="T851" s="15"/>
    </row>
    <row r="852" spans="5:20" s="12" customFormat="1" x14ac:dyDescent="0.2">
      <c r="E852" s="22"/>
      <c r="H852" s="57"/>
      <c r="Q852" s="15"/>
      <c r="R852" s="15"/>
      <c r="S852" s="15"/>
      <c r="T852" s="15"/>
    </row>
    <row r="853" spans="5:20" s="12" customFormat="1" x14ac:dyDescent="0.2">
      <c r="E853" s="22"/>
      <c r="H853" s="57"/>
      <c r="Q853" s="15"/>
      <c r="R853" s="15"/>
      <c r="S853" s="15"/>
      <c r="T853" s="15"/>
    </row>
    <row r="854" spans="5:20" s="12" customFormat="1" x14ac:dyDescent="0.2">
      <c r="E854" s="22"/>
      <c r="H854" s="57"/>
      <c r="Q854" s="15"/>
      <c r="R854" s="15"/>
      <c r="S854" s="15"/>
      <c r="T854" s="15"/>
    </row>
    <row r="855" spans="5:20" s="12" customFormat="1" x14ac:dyDescent="0.2">
      <c r="E855" s="22"/>
      <c r="H855" s="57"/>
      <c r="Q855" s="15"/>
      <c r="R855" s="15"/>
      <c r="S855" s="15"/>
      <c r="T855" s="15"/>
    </row>
    <row r="856" spans="5:20" s="12" customFormat="1" x14ac:dyDescent="0.2">
      <c r="E856" s="22"/>
      <c r="H856" s="57"/>
      <c r="Q856" s="15"/>
      <c r="R856" s="15"/>
      <c r="S856" s="15"/>
      <c r="T856" s="15"/>
    </row>
    <row r="857" spans="5:20" s="12" customFormat="1" x14ac:dyDescent="0.2">
      <c r="E857" s="22"/>
      <c r="H857" s="57"/>
      <c r="Q857" s="15"/>
      <c r="R857" s="15"/>
      <c r="S857" s="15"/>
      <c r="T857" s="15"/>
    </row>
    <row r="858" spans="5:20" s="12" customFormat="1" x14ac:dyDescent="0.2">
      <c r="E858" s="22"/>
      <c r="H858" s="57"/>
      <c r="Q858" s="15"/>
      <c r="R858" s="15"/>
      <c r="S858" s="15"/>
      <c r="T858" s="15"/>
    </row>
    <row r="859" spans="5:20" s="12" customFormat="1" x14ac:dyDescent="0.2">
      <c r="E859" s="22"/>
      <c r="H859" s="57"/>
      <c r="Q859" s="15"/>
      <c r="R859" s="15"/>
      <c r="S859" s="15"/>
      <c r="T859" s="15"/>
    </row>
    <row r="860" spans="5:20" s="12" customFormat="1" x14ac:dyDescent="0.2">
      <c r="E860" s="22"/>
      <c r="H860" s="57"/>
      <c r="Q860" s="15"/>
      <c r="R860" s="15"/>
      <c r="S860" s="15"/>
      <c r="T860" s="15"/>
    </row>
    <row r="861" spans="5:20" s="12" customFormat="1" x14ac:dyDescent="0.2">
      <c r="E861" s="22"/>
      <c r="H861" s="57"/>
      <c r="Q861" s="15"/>
      <c r="R861" s="15"/>
      <c r="S861" s="15"/>
      <c r="T861" s="15"/>
    </row>
    <row r="862" spans="5:20" s="12" customFormat="1" x14ac:dyDescent="0.2">
      <c r="E862" s="22"/>
      <c r="H862" s="57"/>
      <c r="Q862" s="15"/>
      <c r="R862" s="15"/>
      <c r="S862" s="15"/>
      <c r="T862" s="15"/>
    </row>
    <row r="863" spans="5:20" s="12" customFormat="1" x14ac:dyDescent="0.2">
      <c r="E863" s="22"/>
      <c r="H863" s="57"/>
      <c r="Q863" s="15"/>
      <c r="R863" s="15"/>
      <c r="S863" s="15"/>
      <c r="T863" s="15"/>
    </row>
    <row r="864" spans="5:20" s="12" customFormat="1" x14ac:dyDescent="0.2">
      <c r="E864" s="22"/>
      <c r="H864" s="57"/>
      <c r="Q864" s="15"/>
      <c r="R864" s="15"/>
      <c r="S864" s="15"/>
      <c r="T864" s="15"/>
    </row>
    <row r="865" spans="5:20" s="12" customFormat="1" x14ac:dyDescent="0.2">
      <c r="E865" s="22"/>
      <c r="H865" s="57"/>
      <c r="Q865" s="15"/>
      <c r="R865" s="15"/>
      <c r="S865" s="15"/>
      <c r="T865" s="15"/>
    </row>
    <row r="866" spans="5:20" s="12" customFormat="1" x14ac:dyDescent="0.2">
      <c r="E866" s="22"/>
      <c r="H866" s="57"/>
      <c r="Q866" s="15"/>
      <c r="R866" s="15"/>
      <c r="S866" s="15"/>
      <c r="T866" s="15"/>
    </row>
    <row r="867" spans="5:20" s="12" customFormat="1" x14ac:dyDescent="0.2">
      <c r="E867" s="22"/>
      <c r="H867" s="57"/>
      <c r="Q867" s="15"/>
      <c r="R867" s="15"/>
      <c r="S867" s="15"/>
      <c r="T867" s="15"/>
    </row>
    <row r="868" spans="5:20" s="12" customFormat="1" x14ac:dyDescent="0.2">
      <c r="E868" s="22"/>
      <c r="H868" s="57"/>
      <c r="Q868" s="15"/>
      <c r="R868" s="15"/>
      <c r="S868" s="15"/>
      <c r="T868" s="15"/>
    </row>
    <row r="869" spans="5:20" s="12" customFormat="1" x14ac:dyDescent="0.2">
      <c r="E869" s="22"/>
      <c r="H869" s="57"/>
      <c r="Q869" s="15"/>
      <c r="R869" s="15"/>
      <c r="S869" s="15"/>
      <c r="T869" s="15"/>
    </row>
    <row r="870" spans="5:20" s="12" customFormat="1" x14ac:dyDescent="0.2">
      <c r="E870" s="22"/>
      <c r="H870" s="57"/>
      <c r="Q870" s="15"/>
      <c r="R870" s="15"/>
      <c r="S870" s="15"/>
      <c r="T870" s="15"/>
    </row>
    <row r="871" spans="5:20" s="12" customFormat="1" x14ac:dyDescent="0.2">
      <c r="E871" s="22"/>
      <c r="H871" s="57"/>
      <c r="Q871" s="15"/>
      <c r="R871" s="15"/>
      <c r="S871" s="15"/>
      <c r="T871" s="15"/>
    </row>
    <row r="872" spans="5:20" s="12" customFormat="1" x14ac:dyDescent="0.2">
      <c r="E872" s="22"/>
      <c r="H872" s="57"/>
      <c r="Q872" s="15"/>
      <c r="R872" s="15"/>
      <c r="S872" s="15"/>
      <c r="T872" s="15"/>
    </row>
    <row r="873" spans="5:20" s="12" customFormat="1" x14ac:dyDescent="0.2">
      <c r="E873" s="22"/>
      <c r="H873" s="57"/>
      <c r="Q873" s="15"/>
      <c r="R873" s="15"/>
      <c r="S873" s="15"/>
      <c r="T873" s="15"/>
    </row>
    <row r="874" spans="5:20" s="12" customFormat="1" x14ac:dyDescent="0.2">
      <c r="E874" s="22"/>
      <c r="H874" s="57"/>
      <c r="Q874" s="15"/>
      <c r="R874" s="15"/>
      <c r="S874" s="15"/>
      <c r="T874" s="15"/>
    </row>
    <row r="875" spans="5:20" s="12" customFormat="1" x14ac:dyDescent="0.2">
      <c r="E875" s="22"/>
      <c r="H875" s="57"/>
      <c r="Q875" s="15"/>
      <c r="R875" s="15"/>
      <c r="S875" s="15"/>
      <c r="T875" s="15"/>
    </row>
    <row r="876" spans="5:20" s="12" customFormat="1" x14ac:dyDescent="0.2">
      <c r="E876" s="22"/>
      <c r="H876" s="57"/>
      <c r="Q876" s="15"/>
      <c r="R876" s="15"/>
      <c r="S876" s="15"/>
      <c r="T876" s="15"/>
    </row>
    <row r="877" spans="5:20" s="12" customFormat="1" x14ac:dyDescent="0.2">
      <c r="E877" s="22"/>
      <c r="H877" s="57"/>
      <c r="Q877" s="15"/>
      <c r="R877" s="15"/>
      <c r="S877" s="15"/>
      <c r="T877" s="15"/>
    </row>
    <row r="878" spans="5:20" s="12" customFormat="1" x14ac:dyDescent="0.2">
      <c r="E878" s="22"/>
      <c r="H878" s="57"/>
      <c r="Q878" s="15"/>
      <c r="R878" s="15"/>
      <c r="S878" s="15"/>
      <c r="T878" s="15"/>
    </row>
    <row r="879" spans="5:20" s="12" customFormat="1" x14ac:dyDescent="0.2">
      <c r="E879" s="22"/>
      <c r="H879" s="57"/>
      <c r="Q879" s="15"/>
      <c r="R879" s="15"/>
      <c r="S879" s="15"/>
      <c r="T879" s="15"/>
    </row>
    <row r="880" spans="5:20" s="12" customFormat="1" x14ac:dyDescent="0.2">
      <c r="E880" s="22"/>
      <c r="H880" s="57"/>
      <c r="Q880" s="15"/>
      <c r="R880" s="15"/>
      <c r="S880" s="15"/>
      <c r="T880" s="15"/>
    </row>
    <row r="881" spans="5:20" s="12" customFormat="1" x14ac:dyDescent="0.2">
      <c r="E881" s="22"/>
      <c r="H881" s="57"/>
      <c r="Q881" s="15"/>
      <c r="R881" s="15"/>
      <c r="S881" s="15"/>
      <c r="T881" s="15"/>
    </row>
    <row r="882" spans="5:20" s="12" customFormat="1" x14ac:dyDescent="0.2">
      <c r="E882" s="22"/>
      <c r="H882" s="57"/>
      <c r="Q882" s="15"/>
      <c r="R882" s="15"/>
      <c r="S882" s="15"/>
      <c r="T882" s="15"/>
    </row>
    <row r="883" spans="5:20" s="12" customFormat="1" x14ac:dyDescent="0.2">
      <c r="E883" s="22"/>
      <c r="H883" s="57"/>
      <c r="Q883" s="15"/>
      <c r="R883" s="15"/>
      <c r="S883" s="15"/>
      <c r="T883" s="15"/>
    </row>
    <row r="884" spans="5:20" s="12" customFormat="1" x14ac:dyDescent="0.2">
      <c r="E884" s="22"/>
      <c r="H884" s="57"/>
      <c r="Q884" s="15"/>
      <c r="R884" s="15"/>
      <c r="S884" s="15"/>
      <c r="T884" s="15"/>
    </row>
    <row r="885" spans="5:20" s="12" customFormat="1" x14ac:dyDescent="0.2">
      <c r="E885" s="22"/>
      <c r="H885" s="57"/>
      <c r="Q885" s="15"/>
      <c r="R885" s="15"/>
      <c r="S885" s="15"/>
      <c r="T885" s="15"/>
    </row>
    <row r="886" spans="5:20" s="12" customFormat="1" x14ac:dyDescent="0.2">
      <c r="E886" s="22"/>
      <c r="H886" s="57"/>
      <c r="Q886" s="15"/>
      <c r="R886" s="15"/>
      <c r="S886" s="15"/>
      <c r="T886" s="15"/>
    </row>
    <row r="887" spans="5:20" s="12" customFormat="1" x14ac:dyDescent="0.2">
      <c r="E887" s="22"/>
      <c r="H887" s="57"/>
      <c r="Q887" s="15"/>
      <c r="R887" s="15"/>
      <c r="S887" s="15"/>
      <c r="T887" s="15"/>
    </row>
    <row r="888" spans="5:20" s="12" customFormat="1" x14ac:dyDescent="0.2">
      <c r="E888" s="22"/>
      <c r="H888" s="57"/>
      <c r="Q888" s="15"/>
      <c r="R888" s="15"/>
      <c r="S888" s="15"/>
      <c r="T888" s="15"/>
    </row>
    <row r="889" spans="5:20" s="12" customFormat="1" x14ac:dyDescent="0.2">
      <c r="E889" s="22"/>
      <c r="H889" s="57"/>
      <c r="Q889" s="15"/>
      <c r="R889" s="15"/>
      <c r="S889" s="15"/>
      <c r="T889" s="15"/>
    </row>
    <row r="890" spans="5:20" s="12" customFormat="1" x14ac:dyDescent="0.2">
      <c r="E890" s="22"/>
      <c r="H890" s="57"/>
      <c r="Q890" s="15"/>
      <c r="R890" s="15"/>
      <c r="S890" s="15"/>
      <c r="T890" s="15"/>
    </row>
    <row r="891" spans="5:20" s="12" customFormat="1" x14ac:dyDescent="0.2">
      <c r="E891" s="22"/>
      <c r="H891" s="57"/>
      <c r="Q891" s="15"/>
      <c r="R891" s="15"/>
      <c r="S891" s="15"/>
      <c r="T891" s="15"/>
    </row>
    <row r="892" spans="5:20" s="12" customFormat="1" x14ac:dyDescent="0.2">
      <c r="E892" s="22"/>
      <c r="H892" s="57"/>
      <c r="Q892" s="15"/>
      <c r="R892" s="15"/>
      <c r="S892" s="15"/>
      <c r="T892" s="15"/>
    </row>
    <row r="893" spans="5:20" s="12" customFormat="1" x14ac:dyDescent="0.2">
      <c r="E893" s="22"/>
      <c r="H893" s="57"/>
      <c r="Q893" s="15"/>
      <c r="R893" s="15"/>
      <c r="S893" s="15"/>
      <c r="T893" s="15"/>
    </row>
    <row r="894" spans="5:20" s="12" customFormat="1" x14ac:dyDescent="0.2">
      <c r="E894" s="22"/>
      <c r="H894" s="57"/>
      <c r="Q894" s="15"/>
      <c r="R894" s="15"/>
      <c r="S894" s="15"/>
      <c r="T894" s="15"/>
    </row>
    <row r="895" spans="5:20" s="12" customFormat="1" x14ac:dyDescent="0.2">
      <c r="E895" s="22"/>
      <c r="H895" s="57"/>
      <c r="Q895" s="15"/>
      <c r="R895" s="15"/>
      <c r="S895" s="15"/>
      <c r="T895" s="15"/>
    </row>
    <row r="896" spans="5:20" s="12" customFormat="1" x14ac:dyDescent="0.2">
      <c r="E896" s="22"/>
      <c r="H896" s="57"/>
      <c r="Q896" s="15"/>
      <c r="R896" s="15"/>
      <c r="S896" s="15"/>
      <c r="T896" s="15"/>
    </row>
    <row r="897" spans="5:20" s="12" customFormat="1" x14ac:dyDescent="0.2">
      <c r="E897" s="22"/>
      <c r="H897" s="57"/>
      <c r="Q897" s="15"/>
      <c r="R897" s="15"/>
      <c r="S897" s="15"/>
      <c r="T897" s="15"/>
    </row>
    <row r="898" spans="5:20" s="12" customFormat="1" x14ac:dyDescent="0.2">
      <c r="E898" s="22"/>
      <c r="H898" s="57"/>
      <c r="Q898" s="15"/>
      <c r="R898" s="15"/>
      <c r="S898" s="15"/>
      <c r="T898" s="15"/>
    </row>
    <row r="899" spans="5:20" s="12" customFormat="1" x14ac:dyDescent="0.2">
      <c r="E899" s="22"/>
      <c r="H899" s="57"/>
      <c r="Q899" s="15"/>
      <c r="R899" s="15"/>
      <c r="S899" s="15"/>
      <c r="T899" s="15"/>
    </row>
    <row r="900" spans="5:20" s="12" customFormat="1" x14ac:dyDescent="0.2">
      <c r="E900" s="22"/>
      <c r="H900" s="57"/>
      <c r="Q900" s="15"/>
      <c r="R900" s="15"/>
      <c r="S900" s="15"/>
      <c r="T900" s="15"/>
    </row>
    <row r="901" spans="5:20" s="12" customFormat="1" x14ac:dyDescent="0.2">
      <c r="E901" s="22"/>
      <c r="H901" s="57"/>
      <c r="Q901" s="15"/>
      <c r="R901" s="15"/>
      <c r="S901" s="15"/>
      <c r="T901" s="15"/>
    </row>
    <row r="902" spans="5:20" s="12" customFormat="1" x14ac:dyDescent="0.2">
      <c r="E902" s="22"/>
      <c r="H902" s="57"/>
      <c r="Q902" s="15"/>
      <c r="R902" s="15"/>
      <c r="S902" s="15"/>
      <c r="T902" s="15"/>
    </row>
    <row r="903" spans="5:20" s="12" customFormat="1" x14ac:dyDescent="0.2">
      <c r="E903" s="22"/>
      <c r="H903" s="57"/>
      <c r="Q903" s="15"/>
      <c r="R903" s="15"/>
      <c r="S903" s="15"/>
      <c r="T903" s="15"/>
    </row>
    <row r="904" spans="5:20" s="12" customFormat="1" x14ac:dyDescent="0.2">
      <c r="E904" s="22"/>
      <c r="H904" s="57"/>
      <c r="Q904" s="15"/>
      <c r="R904" s="15"/>
      <c r="S904" s="15"/>
      <c r="T904" s="15"/>
    </row>
    <row r="905" spans="5:20" s="12" customFormat="1" x14ac:dyDescent="0.2">
      <c r="E905" s="22"/>
      <c r="H905" s="57"/>
      <c r="Q905" s="15"/>
      <c r="R905" s="15"/>
      <c r="S905" s="15"/>
      <c r="T905" s="15"/>
    </row>
    <row r="906" spans="5:20" s="12" customFormat="1" x14ac:dyDescent="0.2">
      <c r="E906" s="22"/>
      <c r="H906" s="57"/>
      <c r="Q906" s="15"/>
      <c r="R906" s="15"/>
      <c r="S906" s="15"/>
      <c r="T906" s="15"/>
    </row>
    <row r="907" spans="5:20" s="12" customFormat="1" x14ac:dyDescent="0.2">
      <c r="E907" s="22"/>
      <c r="H907" s="57"/>
      <c r="Q907" s="15"/>
      <c r="R907" s="15"/>
      <c r="S907" s="15"/>
      <c r="T907" s="15"/>
    </row>
    <row r="908" spans="5:20" s="12" customFormat="1" x14ac:dyDescent="0.2">
      <c r="E908" s="22"/>
      <c r="H908" s="57"/>
      <c r="Q908" s="15"/>
      <c r="R908" s="15"/>
      <c r="S908" s="15"/>
      <c r="T908" s="15"/>
    </row>
    <row r="909" spans="5:20" s="12" customFormat="1" x14ac:dyDescent="0.2">
      <c r="E909" s="22"/>
      <c r="H909" s="57"/>
      <c r="Q909" s="15"/>
      <c r="R909" s="15"/>
      <c r="S909" s="15"/>
      <c r="T909" s="15"/>
    </row>
    <row r="910" spans="5:20" s="12" customFormat="1" x14ac:dyDescent="0.2">
      <c r="E910" s="22"/>
      <c r="H910" s="57"/>
      <c r="Q910" s="15"/>
      <c r="R910" s="15"/>
      <c r="S910" s="15"/>
      <c r="T910" s="15"/>
    </row>
    <row r="911" spans="5:20" s="12" customFormat="1" x14ac:dyDescent="0.2">
      <c r="E911" s="22"/>
      <c r="H911" s="57"/>
      <c r="Q911" s="15"/>
      <c r="R911" s="15"/>
      <c r="S911" s="15"/>
      <c r="T911" s="15"/>
    </row>
    <row r="912" spans="5:20" s="12" customFormat="1" x14ac:dyDescent="0.2">
      <c r="E912" s="22"/>
      <c r="H912" s="57"/>
      <c r="Q912" s="15"/>
      <c r="R912" s="15"/>
      <c r="S912" s="15"/>
      <c r="T912" s="15"/>
    </row>
    <row r="913" spans="5:20" s="12" customFormat="1" x14ac:dyDescent="0.2">
      <c r="E913" s="22"/>
      <c r="H913" s="57"/>
      <c r="Q913" s="15"/>
      <c r="R913" s="15"/>
      <c r="S913" s="15"/>
      <c r="T913" s="15"/>
    </row>
    <row r="914" spans="5:20" s="12" customFormat="1" x14ac:dyDescent="0.2">
      <c r="E914" s="22"/>
      <c r="H914" s="57"/>
      <c r="Q914" s="15"/>
      <c r="R914" s="15"/>
      <c r="S914" s="15"/>
      <c r="T914" s="15"/>
    </row>
    <row r="915" spans="5:20" s="12" customFormat="1" x14ac:dyDescent="0.2">
      <c r="E915" s="22"/>
      <c r="H915" s="57"/>
      <c r="Q915" s="15"/>
      <c r="R915" s="15"/>
      <c r="S915" s="15"/>
      <c r="T915" s="15"/>
    </row>
    <row r="916" spans="5:20" s="12" customFormat="1" x14ac:dyDescent="0.2">
      <c r="E916" s="22"/>
      <c r="H916" s="57"/>
      <c r="Q916" s="15"/>
      <c r="R916" s="15"/>
      <c r="S916" s="15"/>
      <c r="T916" s="15"/>
    </row>
    <row r="917" spans="5:20" s="12" customFormat="1" x14ac:dyDescent="0.2">
      <c r="E917" s="22"/>
      <c r="H917" s="57"/>
      <c r="Q917" s="15"/>
      <c r="R917" s="15"/>
      <c r="S917" s="15"/>
      <c r="T917" s="15"/>
    </row>
    <row r="918" spans="5:20" s="12" customFormat="1" x14ac:dyDescent="0.2">
      <c r="E918" s="22"/>
      <c r="H918" s="57"/>
      <c r="Q918" s="15"/>
      <c r="R918" s="15"/>
      <c r="S918" s="15"/>
      <c r="T918" s="15"/>
    </row>
    <row r="919" spans="5:20" s="12" customFormat="1" x14ac:dyDescent="0.2">
      <c r="E919" s="22"/>
      <c r="H919" s="57"/>
      <c r="Q919" s="15"/>
      <c r="R919" s="15"/>
      <c r="S919" s="15"/>
      <c r="T919" s="15"/>
    </row>
    <row r="920" spans="5:20" s="12" customFormat="1" x14ac:dyDescent="0.2">
      <c r="E920" s="22"/>
      <c r="H920" s="57"/>
      <c r="Q920" s="15"/>
      <c r="R920" s="15"/>
      <c r="S920" s="15"/>
      <c r="T920" s="15"/>
    </row>
    <row r="921" spans="5:20" s="12" customFormat="1" x14ac:dyDescent="0.2">
      <c r="E921" s="22"/>
      <c r="H921" s="57"/>
      <c r="Q921" s="15"/>
      <c r="R921" s="15"/>
      <c r="S921" s="15"/>
      <c r="T921" s="15"/>
    </row>
    <row r="922" spans="5:20" s="12" customFormat="1" x14ac:dyDescent="0.2">
      <c r="E922" s="22"/>
      <c r="H922" s="57"/>
      <c r="Q922" s="15"/>
      <c r="R922" s="15"/>
      <c r="S922" s="15"/>
      <c r="T922" s="15"/>
    </row>
    <row r="923" spans="5:20" s="12" customFormat="1" x14ac:dyDescent="0.2">
      <c r="E923" s="22"/>
      <c r="H923" s="57"/>
      <c r="Q923" s="15"/>
      <c r="R923" s="15"/>
      <c r="S923" s="15"/>
      <c r="T923" s="15"/>
    </row>
    <row r="924" spans="5:20" s="12" customFormat="1" x14ac:dyDescent="0.2">
      <c r="E924" s="22"/>
      <c r="H924" s="57"/>
      <c r="Q924" s="15"/>
      <c r="R924" s="15"/>
      <c r="S924" s="15"/>
      <c r="T924" s="15"/>
    </row>
    <row r="925" spans="5:20" s="12" customFormat="1" x14ac:dyDescent="0.2">
      <c r="E925" s="22"/>
      <c r="H925" s="57"/>
      <c r="Q925" s="15"/>
      <c r="R925" s="15"/>
      <c r="S925" s="15"/>
      <c r="T925" s="15"/>
    </row>
    <row r="926" spans="5:20" s="12" customFormat="1" x14ac:dyDescent="0.2">
      <c r="E926" s="22"/>
      <c r="H926" s="57"/>
      <c r="Q926" s="15"/>
      <c r="R926" s="15"/>
      <c r="S926" s="15"/>
      <c r="T926" s="15"/>
    </row>
    <row r="927" spans="5:20" s="12" customFormat="1" x14ac:dyDescent="0.2">
      <c r="E927" s="22"/>
      <c r="H927" s="57"/>
      <c r="Q927" s="15"/>
      <c r="R927" s="15"/>
      <c r="S927" s="15"/>
      <c r="T927" s="15"/>
    </row>
    <row r="928" spans="5:20" s="12" customFormat="1" x14ac:dyDescent="0.2">
      <c r="E928" s="22"/>
      <c r="H928" s="57"/>
      <c r="Q928" s="15"/>
      <c r="R928" s="15"/>
      <c r="S928" s="15"/>
      <c r="T928" s="15"/>
    </row>
    <row r="929" spans="5:20" s="12" customFormat="1" x14ac:dyDescent="0.2">
      <c r="E929" s="22"/>
      <c r="H929" s="57"/>
      <c r="Q929" s="15"/>
      <c r="R929" s="15"/>
      <c r="S929" s="15"/>
      <c r="T929" s="15"/>
    </row>
    <row r="930" spans="5:20" s="12" customFormat="1" x14ac:dyDescent="0.2">
      <c r="E930" s="22"/>
      <c r="H930" s="57"/>
      <c r="Q930" s="15"/>
      <c r="R930" s="15"/>
      <c r="S930" s="15"/>
      <c r="T930" s="15"/>
    </row>
    <row r="931" spans="5:20" s="12" customFormat="1" x14ac:dyDescent="0.2">
      <c r="E931" s="22"/>
      <c r="H931" s="57"/>
      <c r="Q931" s="15"/>
      <c r="R931" s="15"/>
      <c r="S931" s="15"/>
      <c r="T931" s="15"/>
    </row>
    <row r="932" spans="5:20" s="12" customFormat="1" x14ac:dyDescent="0.2">
      <c r="E932" s="22"/>
      <c r="H932" s="57"/>
      <c r="Q932" s="15"/>
      <c r="R932" s="15"/>
      <c r="S932" s="15"/>
      <c r="T932" s="15"/>
    </row>
    <row r="933" spans="5:20" s="12" customFormat="1" x14ac:dyDescent="0.2">
      <c r="E933" s="22"/>
      <c r="H933" s="57"/>
      <c r="Q933" s="15"/>
      <c r="R933" s="15"/>
      <c r="S933" s="15"/>
      <c r="T933" s="15"/>
    </row>
    <row r="934" spans="5:20" s="12" customFormat="1" x14ac:dyDescent="0.2">
      <c r="E934" s="22"/>
      <c r="H934" s="57"/>
      <c r="Q934" s="15"/>
      <c r="R934" s="15"/>
      <c r="S934" s="15"/>
      <c r="T934" s="15"/>
    </row>
    <row r="935" spans="5:20" s="12" customFormat="1" x14ac:dyDescent="0.2">
      <c r="E935" s="22"/>
      <c r="H935" s="57"/>
      <c r="Q935" s="15"/>
      <c r="R935" s="15"/>
      <c r="S935" s="15"/>
      <c r="T935" s="15"/>
    </row>
    <row r="936" spans="5:20" s="12" customFormat="1" x14ac:dyDescent="0.2">
      <c r="E936" s="22"/>
      <c r="H936" s="57"/>
      <c r="Q936" s="15"/>
      <c r="R936" s="15"/>
      <c r="S936" s="15"/>
      <c r="T936" s="15"/>
    </row>
    <row r="937" spans="5:20" s="12" customFormat="1" x14ac:dyDescent="0.2">
      <c r="E937" s="22"/>
      <c r="H937" s="57"/>
      <c r="Q937" s="15"/>
      <c r="R937" s="15"/>
      <c r="S937" s="15"/>
      <c r="T937" s="15"/>
    </row>
    <row r="938" spans="5:20" s="12" customFormat="1" x14ac:dyDescent="0.2">
      <c r="E938" s="22"/>
      <c r="H938" s="57"/>
      <c r="Q938" s="15"/>
      <c r="R938" s="15"/>
      <c r="S938" s="15"/>
      <c r="T938" s="15"/>
    </row>
    <row r="939" spans="5:20" s="12" customFormat="1" x14ac:dyDescent="0.2">
      <c r="E939" s="22"/>
      <c r="H939" s="57"/>
      <c r="Q939" s="15"/>
      <c r="R939" s="15"/>
      <c r="S939" s="15"/>
      <c r="T939" s="15"/>
    </row>
    <row r="940" spans="5:20" s="12" customFormat="1" x14ac:dyDescent="0.2">
      <c r="E940" s="22"/>
      <c r="H940" s="57"/>
      <c r="Q940" s="15"/>
      <c r="R940" s="15"/>
      <c r="S940" s="15"/>
      <c r="T940" s="15"/>
    </row>
    <row r="941" spans="5:20" s="12" customFormat="1" x14ac:dyDescent="0.2">
      <c r="E941" s="22"/>
      <c r="H941" s="57"/>
      <c r="Q941" s="15"/>
      <c r="R941" s="15"/>
      <c r="S941" s="15"/>
      <c r="T941" s="15"/>
    </row>
    <row r="942" spans="5:20" s="12" customFormat="1" x14ac:dyDescent="0.2">
      <c r="E942" s="22"/>
      <c r="H942" s="57"/>
      <c r="Q942" s="15"/>
      <c r="R942" s="15"/>
      <c r="S942" s="15"/>
      <c r="T942" s="15"/>
    </row>
    <row r="943" spans="5:20" s="12" customFormat="1" x14ac:dyDescent="0.2">
      <c r="E943" s="22"/>
      <c r="H943" s="57"/>
      <c r="Q943" s="15"/>
      <c r="R943" s="15"/>
      <c r="S943" s="15"/>
      <c r="T943" s="15"/>
    </row>
    <row r="944" spans="5:20" s="12" customFormat="1" x14ac:dyDescent="0.2">
      <c r="E944" s="22"/>
      <c r="H944" s="57"/>
      <c r="Q944" s="15"/>
      <c r="R944" s="15"/>
      <c r="S944" s="15"/>
      <c r="T944" s="15"/>
    </row>
    <row r="945" spans="5:20" s="12" customFormat="1" x14ac:dyDescent="0.2">
      <c r="E945" s="22"/>
      <c r="H945" s="57"/>
      <c r="Q945" s="15"/>
      <c r="R945" s="15"/>
      <c r="S945" s="15"/>
      <c r="T945" s="15"/>
    </row>
    <row r="946" spans="5:20" s="12" customFormat="1" x14ac:dyDescent="0.2">
      <c r="E946" s="22"/>
      <c r="H946" s="57"/>
      <c r="Q946" s="15"/>
      <c r="R946" s="15"/>
      <c r="S946" s="15"/>
      <c r="T946" s="15"/>
    </row>
    <row r="947" spans="5:20" s="12" customFormat="1" x14ac:dyDescent="0.2">
      <c r="E947" s="22"/>
      <c r="H947" s="57"/>
      <c r="Q947" s="15"/>
      <c r="R947" s="15"/>
      <c r="S947" s="15"/>
      <c r="T947" s="15"/>
    </row>
    <row r="948" spans="5:20" s="12" customFormat="1" x14ac:dyDescent="0.2">
      <c r="E948" s="22"/>
      <c r="H948" s="57"/>
      <c r="Q948" s="15"/>
      <c r="R948" s="15"/>
      <c r="S948" s="15"/>
      <c r="T948" s="15"/>
    </row>
    <row r="949" spans="5:20" s="12" customFormat="1" x14ac:dyDescent="0.2">
      <c r="E949" s="22"/>
      <c r="H949" s="57"/>
      <c r="Q949" s="15"/>
      <c r="R949" s="15"/>
      <c r="S949" s="15"/>
      <c r="T949" s="15"/>
    </row>
    <row r="950" spans="5:20" s="12" customFormat="1" x14ac:dyDescent="0.2">
      <c r="E950" s="22"/>
      <c r="H950" s="57"/>
      <c r="Q950" s="15"/>
      <c r="R950" s="15"/>
      <c r="S950" s="15"/>
      <c r="T950" s="15"/>
    </row>
    <row r="951" spans="5:20" s="12" customFormat="1" x14ac:dyDescent="0.2">
      <c r="E951" s="22"/>
      <c r="H951" s="57"/>
      <c r="Q951" s="15"/>
      <c r="R951" s="15"/>
      <c r="S951" s="15"/>
      <c r="T951" s="15"/>
    </row>
    <row r="952" spans="5:20" s="12" customFormat="1" x14ac:dyDescent="0.2">
      <c r="E952" s="22"/>
      <c r="H952" s="57"/>
      <c r="Q952" s="15"/>
      <c r="R952" s="15"/>
      <c r="S952" s="15"/>
      <c r="T952" s="15"/>
    </row>
    <row r="953" spans="5:20" s="12" customFormat="1" x14ac:dyDescent="0.2">
      <c r="E953" s="22"/>
      <c r="H953" s="57"/>
      <c r="Q953" s="15"/>
      <c r="R953" s="15"/>
      <c r="S953" s="15"/>
      <c r="T953" s="15"/>
    </row>
    <row r="954" spans="5:20" s="12" customFormat="1" x14ac:dyDescent="0.2">
      <c r="E954" s="22"/>
      <c r="H954" s="57"/>
      <c r="Q954" s="15"/>
      <c r="R954" s="15"/>
      <c r="S954" s="15"/>
      <c r="T954" s="15"/>
    </row>
    <row r="955" spans="5:20" s="12" customFormat="1" x14ac:dyDescent="0.2">
      <c r="E955" s="22"/>
      <c r="H955" s="57"/>
      <c r="Q955" s="15"/>
      <c r="R955" s="15"/>
      <c r="S955" s="15"/>
      <c r="T955" s="15"/>
    </row>
    <row r="956" spans="5:20" s="12" customFormat="1" x14ac:dyDescent="0.2">
      <c r="E956" s="22"/>
      <c r="H956" s="57"/>
      <c r="Q956" s="15"/>
      <c r="R956" s="15"/>
      <c r="S956" s="15"/>
      <c r="T956" s="15"/>
    </row>
    <row r="957" spans="5:20" s="12" customFormat="1" x14ac:dyDescent="0.2">
      <c r="E957" s="22"/>
      <c r="H957" s="57"/>
      <c r="Q957" s="15"/>
      <c r="R957" s="15"/>
      <c r="S957" s="15"/>
      <c r="T957" s="15"/>
    </row>
    <row r="958" spans="5:20" s="12" customFormat="1" x14ac:dyDescent="0.2">
      <c r="E958" s="22"/>
      <c r="H958" s="57"/>
      <c r="Q958" s="15"/>
      <c r="R958" s="15"/>
      <c r="S958" s="15"/>
      <c r="T958" s="15"/>
    </row>
    <row r="959" spans="5:20" s="12" customFormat="1" x14ac:dyDescent="0.2">
      <c r="E959" s="22"/>
      <c r="H959" s="57"/>
      <c r="Q959" s="15"/>
      <c r="R959" s="15"/>
      <c r="S959" s="15"/>
      <c r="T959" s="15"/>
    </row>
    <row r="960" spans="5:20" s="12" customFormat="1" x14ac:dyDescent="0.2">
      <c r="E960" s="22"/>
      <c r="H960" s="57"/>
      <c r="Q960" s="15"/>
      <c r="R960" s="15"/>
      <c r="S960" s="15"/>
      <c r="T960" s="15"/>
    </row>
    <row r="961" spans="5:20" s="12" customFormat="1" x14ac:dyDescent="0.2">
      <c r="E961" s="22"/>
      <c r="H961" s="57"/>
      <c r="Q961" s="15"/>
      <c r="R961" s="15"/>
      <c r="S961" s="15"/>
      <c r="T961" s="15"/>
    </row>
    <row r="962" spans="5:20" s="12" customFormat="1" x14ac:dyDescent="0.2">
      <c r="E962" s="22"/>
      <c r="H962" s="57"/>
      <c r="Q962" s="15"/>
      <c r="R962" s="15"/>
      <c r="S962" s="15"/>
      <c r="T962" s="15"/>
    </row>
    <row r="963" spans="5:20" s="12" customFormat="1" x14ac:dyDescent="0.2">
      <c r="E963" s="22"/>
      <c r="H963" s="57"/>
      <c r="Q963" s="15"/>
      <c r="R963" s="15"/>
      <c r="S963" s="15"/>
      <c r="T963" s="15"/>
    </row>
    <row r="964" spans="5:20" s="12" customFormat="1" x14ac:dyDescent="0.2">
      <c r="E964" s="22"/>
      <c r="H964" s="57"/>
      <c r="Q964" s="15"/>
      <c r="R964" s="15"/>
      <c r="S964" s="15"/>
      <c r="T964" s="15"/>
    </row>
    <row r="965" spans="5:20" s="12" customFormat="1" x14ac:dyDescent="0.2">
      <c r="E965" s="22"/>
      <c r="H965" s="57"/>
      <c r="Q965" s="15"/>
      <c r="R965" s="15"/>
      <c r="S965" s="15"/>
      <c r="T965" s="15"/>
    </row>
    <row r="966" spans="5:20" s="12" customFormat="1" x14ac:dyDescent="0.2">
      <c r="E966" s="22"/>
      <c r="H966" s="57"/>
      <c r="Q966" s="15"/>
      <c r="R966" s="15"/>
      <c r="S966" s="15"/>
      <c r="T966" s="15"/>
    </row>
    <row r="967" spans="5:20" s="12" customFormat="1" x14ac:dyDescent="0.2">
      <c r="E967" s="22"/>
      <c r="H967" s="57"/>
      <c r="Q967" s="15"/>
      <c r="R967" s="15"/>
      <c r="S967" s="15"/>
      <c r="T967" s="15"/>
    </row>
    <row r="968" spans="5:20" s="12" customFormat="1" x14ac:dyDescent="0.2">
      <c r="E968" s="22"/>
      <c r="H968" s="57"/>
      <c r="Q968" s="15"/>
      <c r="R968" s="15"/>
      <c r="S968" s="15"/>
      <c r="T968" s="15"/>
    </row>
    <row r="969" spans="5:20" s="12" customFormat="1" x14ac:dyDescent="0.2">
      <c r="E969" s="22"/>
      <c r="H969" s="57"/>
      <c r="Q969" s="15"/>
      <c r="R969" s="15"/>
      <c r="S969" s="15"/>
      <c r="T969" s="15"/>
    </row>
    <row r="970" spans="5:20" s="12" customFormat="1" x14ac:dyDescent="0.2">
      <c r="E970" s="22"/>
      <c r="H970" s="57"/>
      <c r="Q970" s="15"/>
      <c r="R970" s="15"/>
      <c r="S970" s="15"/>
      <c r="T970" s="15"/>
    </row>
    <row r="971" spans="5:20" s="12" customFormat="1" x14ac:dyDescent="0.2">
      <c r="E971" s="22"/>
      <c r="H971" s="57"/>
      <c r="Q971" s="15"/>
      <c r="R971" s="15"/>
      <c r="S971" s="15"/>
      <c r="T971" s="15"/>
    </row>
    <row r="972" spans="5:20" s="12" customFormat="1" x14ac:dyDescent="0.2">
      <c r="E972" s="22"/>
      <c r="H972" s="57"/>
      <c r="Q972" s="15"/>
      <c r="R972" s="15"/>
      <c r="S972" s="15"/>
      <c r="T972" s="15"/>
    </row>
    <row r="973" spans="5:20" s="12" customFormat="1" x14ac:dyDescent="0.2">
      <c r="E973" s="22"/>
      <c r="H973" s="57"/>
      <c r="Q973" s="15"/>
      <c r="R973" s="15"/>
      <c r="S973" s="15"/>
      <c r="T973" s="15"/>
    </row>
    <row r="974" spans="5:20" s="12" customFormat="1" x14ac:dyDescent="0.2">
      <c r="E974" s="22"/>
      <c r="H974" s="57"/>
      <c r="Q974" s="15"/>
      <c r="R974" s="15"/>
      <c r="S974" s="15"/>
      <c r="T974" s="15"/>
    </row>
    <row r="975" spans="5:20" s="12" customFormat="1" x14ac:dyDescent="0.2">
      <c r="E975" s="22"/>
      <c r="H975" s="57"/>
      <c r="Q975" s="15"/>
      <c r="R975" s="15"/>
      <c r="S975" s="15"/>
      <c r="T975" s="15"/>
    </row>
    <row r="976" spans="5:20" s="12" customFormat="1" x14ac:dyDescent="0.2">
      <c r="E976" s="22"/>
      <c r="H976" s="57"/>
      <c r="Q976" s="15"/>
      <c r="R976" s="15"/>
      <c r="S976" s="15"/>
      <c r="T976" s="15"/>
    </row>
    <row r="977" spans="5:20" s="12" customFormat="1" x14ac:dyDescent="0.2">
      <c r="E977" s="22"/>
      <c r="H977" s="57"/>
      <c r="Q977" s="15"/>
      <c r="R977" s="15"/>
      <c r="S977" s="15"/>
      <c r="T977" s="15"/>
    </row>
    <row r="978" spans="5:20" s="12" customFormat="1" x14ac:dyDescent="0.2">
      <c r="E978" s="22"/>
      <c r="H978" s="57"/>
      <c r="Q978" s="15"/>
      <c r="R978" s="15"/>
      <c r="S978" s="15"/>
      <c r="T978" s="15"/>
    </row>
    <row r="979" spans="5:20" s="12" customFormat="1" x14ac:dyDescent="0.2">
      <c r="E979" s="22"/>
      <c r="H979" s="57"/>
      <c r="Q979" s="15"/>
      <c r="R979" s="15"/>
      <c r="S979" s="15"/>
      <c r="T979" s="15"/>
    </row>
    <row r="980" spans="5:20" s="12" customFormat="1" x14ac:dyDescent="0.2">
      <c r="E980" s="22"/>
      <c r="H980" s="57"/>
      <c r="Q980" s="15"/>
      <c r="R980" s="15"/>
      <c r="S980" s="15"/>
      <c r="T980" s="15"/>
    </row>
    <row r="981" spans="5:20" s="12" customFormat="1" x14ac:dyDescent="0.2">
      <c r="E981" s="22"/>
      <c r="H981" s="57"/>
      <c r="Q981" s="15"/>
      <c r="R981" s="15"/>
      <c r="S981" s="15"/>
      <c r="T981" s="15"/>
    </row>
    <row r="982" spans="5:20" s="12" customFormat="1" x14ac:dyDescent="0.2">
      <c r="E982" s="22"/>
      <c r="H982" s="57"/>
      <c r="Q982" s="15"/>
      <c r="R982" s="15"/>
      <c r="S982" s="15"/>
      <c r="T982" s="15"/>
    </row>
    <row r="983" spans="5:20" s="12" customFormat="1" x14ac:dyDescent="0.2">
      <c r="E983" s="22"/>
      <c r="H983" s="57"/>
      <c r="Q983" s="15"/>
      <c r="R983" s="15"/>
      <c r="S983" s="15"/>
      <c r="T983" s="15"/>
    </row>
    <row r="984" spans="5:20" s="12" customFormat="1" x14ac:dyDescent="0.2">
      <c r="E984" s="22"/>
      <c r="H984" s="57"/>
      <c r="Q984" s="15"/>
      <c r="R984" s="15"/>
      <c r="S984" s="15"/>
      <c r="T984" s="15"/>
    </row>
    <row r="985" spans="5:20" s="12" customFormat="1" x14ac:dyDescent="0.2">
      <c r="E985" s="22"/>
      <c r="H985" s="57"/>
      <c r="Q985" s="15"/>
      <c r="R985" s="15"/>
      <c r="S985" s="15"/>
      <c r="T985" s="15"/>
    </row>
    <row r="986" spans="5:20" s="12" customFormat="1" x14ac:dyDescent="0.2">
      <c r="E986" s="22"/>
      <c r="H986" s="57"/>
      <c r="Q986" s="15"/>
      <c r="R986" s="15"/>
      <c r="S986" s="15"/>
      <c r="T986" s="15"/>
    </row>
    <row r="987" spans="5:20" s="12" customFormat="1" x14ac:dyDescent="0.2">
      <c r="E987" s="22"/>
      <c r="H987" s="57"/>
      <c r="Q987" s="15"/>
      <c r="R987" s="15"/>
      <c r="S987" s="15"/>
      <c r="T987" s="15"/>
    </row>
    <row r="988" spans="5:20" s="12" customFormat="1" x14ac:dyDescent="0.2">
      <c r="E988" s="22"/>
      <c r="H988" s="57"/>
      <c r="Q988" s="15"/>
      <c r="R988" s="15"/>
      <c r="S988" s="15"/>
      <c r="T988" s="15"/>
    </row>
    <row r="989" spans="5:20" s="12" customFormat="1" x14ac:dyDescent="0.2">
      <c r="E989" s="22"/>
      <c r="H989" s="57"/>
      <c r="Q989" s="15"/>
      <c r="R989" s="15"/>
      <c r="S989" s="15"/>
      <c r="T989" s="15"/>
    </row>
    <row r="990" spans="5:20" s="12" customFormat="1" x14ac:dyDescent="0.2">
      <c r="E990" s="22"/>
      <c r="H990" s="57"/>
      <c r="Q990" s="15"/>
      <c r="R990" s="15"/>
      <c r="S990" s="15"/>
      <c r="T990" s="15"/>
    </row>
    <row r="991" spans="5:20" s="12" customFormat="1" x14ac:dyDescent="0.2">
      <c r="E991" s="22"/>
      <c r="H991" s="57"/>
      <c r="Q991" s="15"/>
      <c r="R991" s="15"/>
      <c r="S991" s="15"/>
      <c r="T991" s="15"/>
    </row>
    <row r="992" spans="5:20" s="12" customFormat="1" x14ac:dyDescent="0.2">
      <c r="E992" s="22"/>
      <c r="H992" s="57"/>
      <c r="Q992" s="15"/>
      <c r="R992" s="15"/>
      <c r="S992" s="15"/>
      <c r="T992" s="15"/>
    </row>
    <row r="993" spans="5:20" s="12" customFormat="1" x14ac:dyDescent="0.2">
      <c r="E993" s="22"/>
      <c r="H993" s="57"/>
      <c r="Q993" s="15"/>
      <c r="R993" s="15"/>
      <c r="S993" s="15"/>
      <c r="T993" s="15"/>
    </row>
    <row r="994" spans="5:20" s="12" customFormat="1" x14ac:dyDescent="0.2">
      <c r="E994" s="22"/>
      <c r="H994" s="57"/>
      <c r="Q994" s="15"/>
      <c r="R994" s="15"/>
      <c r="S994" s="15"/>
      <c r="T994" s="15"/>
    </row>
    <row r="995" spans="5:20" s="12" customFormat="1" x14ac:dyDescent="0.2">
      <c r="E995" s="22"/>
      <c r="H995" s="57"/>
      <c r="Q995" s="15"/>
      <c r="R995" s="15"/>
      <c r="S995" s="15"/>
      <c r="T995" s="15"/>
    </row>
    <row r="996" spans="5:20" s="12" customFormat="1" x14ac:dyDescent="0.2">
      <c r="E996" s="22"/>
      <c r="H996" s="57"/>
      <c r="Q996" s="15"/>
      <c r="R996" s="15"/>
      <c r="S996" s="15"/>
      <c r="T996" s="15"/>
    </row>
    <row r="997" spans="5:20" s="12" customFormat="1" x14ac:dyDescent="0.2">
      <c r="E997" s="22"/>
      <c r="H997" s="57"/>
      <c r="Q997" s="15"/>
      <c r="R997" s="15"/>
      <c r="S997" s="15"/>
      <c r="T997" s="15"/>
    </row>
    <row r="998" spans="5:20" s="12" customFormat="1" x14ac:dyDescent="0.2">
      <c r="E998" s="22"/>
      <c r="H998" s="57"/>
      <c r="Q998" s="15"/>
      <c r="R998" s="15"/>
      <c r="S998" s="15"/>
      <c r="T998" s="15"/>
    </row>
    <row r="999" spans="5:20" s="12" customFormat="1" x14ac:dyDescent="0.2">
      <c r="E999" s="22"/>
      <c r="H999" s="57"/>
      <c r="Q999" s="15"/>
      <c r="R999" s="15"/>
      <c r="S999" s="15"/>
      <c r="T999" s="15"/>
    </row>
    <row r="1000" spans="5:20" s="12" customFormat="1" x14ac:dyDescent="0.2">
      <c r="E1000" s="22"/>
      <c r="H1000" s="57"/>
      <c r="Q1000" s="15"/>
      <c r="R1000" s="15"/>
      <c r="S1000" s="15"/>
      <c r="T1000" s="15"/>
    </row>
    <row r="1001" spans="5:20" s="12" customFormat="1" x14ac:dyDescent="0.2">
      <c r="E1001" s="22"/>
      <c r="H1001" s="57"/>
      <c r="Q1001" s="15"/>
      <c r="R1001" s="15"/>
      <c r="S1001" s="15"/>
      <c r="T1001" s="15"/>
    </row>
    <row r="1002" spans="5:20" s="12" customFormat="1" x14ac:dyDescent="0.2">
      <c r="E1002" s="22"/>
      <c r="H1002" s="57"/>
      <c r="Q1002" s="15"/>
      <c r="R1002" s="15"/>
      <c r="S1002" s="15"/>
      <c r="T1002" s="15"/>
    </row>
    <row r="1003" spans="5:20" s="12" customFormat="1" x14ac:dyDescent="0.2">
      <c r="E1003" s="22"/>
      <c r="H1003" s="57"/>
      <c r="Q1003" s="15"/>
      <c r="R1003" s="15"/>
      <c r="S1003" s="15"/>
      <c r="T1003" s="15"/>
    </row>
    <row r="1004" spans="5:20" s="12" customFormat="1" x14ac:dyDescent="0.2">
      <c r="E1004" s="22"/>
      <c r="H1004" s="57"/>
      <c r="Q1004" s="15"/>
      <c r="R1004" s="15"/>
      <c r="S1004" s="15"/>
      <c r="T1004" s="15"/>
    </row>
    <row r="1005" spans="5:20" s="12" customFormat="1" x14ac:dyDescent="0.2">
      <c r="E1005" s="22"/>
      <c r="H1005" s="57"/>
      <c r="Q1005" s="15"/>
      <c r="R1005" s="15"/>
      <c r="S1005" s="15"/>
      <c r="T1005" s="15"/>
    </row>
    <row r="1006" spans="5:20" s="12" customFormat="1" x14ac:dyDescent="0.2">
      <c r="E1006" s="22"/>
      <c r="H1006" s="57"/>
      <c r="Q1006" s="15"/>
      <c r="R1006" s="15"/>
      <c r="S1006" s="15"/>
      <c r="T1006" s="15"/>
    </row>
    <row r="1007" spans="5:20" s="12" customFormat="1" x14ac:dyDescent="0.2">
      <c r="E1007" s="22"/>
      <c r="H1007" s="57"/>
      <c r="Q1007" s="15"/>
      <c r="R1007" s="15"/>
      <c r="S1007" s="15"/>
      <c r="T1007" s="15"/>
    </row>
    <row r="1008" spans="5:20" s="12" customFormat="1" x14ac:dyDescent="0.2">
      <c r="E1008" s="22"/>
      <c r="H1008" s="57"/>
      <c r="Q1008" s="15"/>
      <c r="R1008" s="15"/>
      <c r="S1008" s="15"/>
      <c r="T1008" s="15"/>
    </row>
    <row r="1009" spans="5:20" s="12" customFormat="1" x14ac:dyDescent="0.2">
      <c r="E1009" s="22"/>
      <c r="H1009" s="57"/>
      <c r="Q1009" s="15"/>
      <c r="R1009" s="15"/>
      <c r="S1009" s="15"/>
      <c r="T1009" s="15"/>
    </row>
    <row r="1010" spans="5:20" s="12" customFormat="1" x14ac:dyDescent="0.2">
      <c r="E1010" s="22"/>
      <c r="H1010" s="57"/>
      <c r="Q1010" s="15"/>
      <c r="R1010" s="15"/>
      <c r="S1010" s="15"/>
      <c r="T1010" s="15"/>
    </row>
    <row r="1011" spans="5:20" s="12" customFormat="1" x14ac:dyDescent="0.2">
      <c r="E1011" s="22"/>
      <c r="H1011" s="57"/>
      <c r="Q1011" s="15"/>
      <c r="R1011" s="15"/>
      <c r="S1011" s="15"/>
      <c r="T1011" s="15"/>
    </row>
    <row r="1012" spans="5:20" s="12" customFormat="1" x14ac:dyDescent="0.2">
      <c r="E1012" s="22"/>
      <c r="H1012" s="57"/>
      <c r="Q1012" s="15"/>
      <c r="R1012" s="15"/>
      <c r="S1012" s="15"/>
      <c r="T1012" s="15"/>
    </row>
    <row r="1013" spans="5:20" s="12" customFormat="1" x14ac:dyDescent="0.2">
      <c r="E1013" s="22"/>
      <c r="H1013" s="57"/>
      <c r="Q1013" s="15"/>
      <c r="R1013" s="15"/>
      <c r="S1013" s="15"/>
      <c r="T1013" s="15"/>
    </row>
    <row r="1014" spans="5:20" s="12" customFormat="1" x14ac:dyDescent="0.2">
      <c r="E1014" s="22"/>
      <c r="H1014" s="57"/>
      <c r="Q1014" s="15"/>
      <c r="R1014" s="15"/>
      <c r="S1014" s="15"/>
      <c r="T1014" s="15"/>
    </row>
    <row r="1015" spans="5:20" s="12" customFormat="1" x14ac:dyDescent="0.2">
      <c r="E1015" s="22"/>
      <c r="H1015" s="57"/>
      <c r="Q1015" s="15"/>
      <c r="R1015" s="15"/>
      <c r="S1015" s="15"/>
      <c r="T1015" s="15"/>
    </row>
    <row r="1016" spans="5:20" s="12" customFormat="1" x14ac:dyDescent="0.2">
      <c r="E1016" s="22"/>
      <c r="H1016" s="57"/>
      <c r="Q1016" s="15"/>
      <c r="R1016" s="15"/>
      <c r="S1016" s="15"/>
      <c r="T1016" s="15"/>
    </row>
    <row r="1017" spans="5:20" s="12" customFormat="1" x14ac:dyDescent="0.2">
      <c r="E1017" s="22"/>
      <c r="H1017" s="57"/>
      <c r="Q1017" s="15"/>
      <c r="R1017" s="15"/>
      <c r="S1017" s="15"/>
      <c r="T1017" s="15"/>
    </row>
    <row r="1018" spans="5:20" s="12" customFormat="1" x14ac:dyDescent="0.2">
      <c r="E1018" s="22"/>
      <c r="H1018" s="57"/>
      <c r="Q1018" s="15"/>
      <c r="R1018" s="15"/>
      <c r="S1018" s="15"/>
      <c r="T1018" s="15"/>
    </row>
    <row r="1019" spans="5:20" s="12" customFormat="1" x14ac:dyDescent="0.2">
      <c r="E1019" s="22"/>
      <c r="H1019" s="57"/>
      <c r="Q1019" s="15"/>
      <c r="R1019" s="15"/>
      <c r="S1019" s="15"/>
      <c r="T1019" s="15"/>
    </row>
    <row r="1020" spans="5:20" s="12" customFormat="1" x14ac:dyDescent="0.2">
      <c r="E1020" s="22"/>
      <c r="H1020" s="57"/>
      <c r="Q1020" s="15"/>
      <c r="R1020" s="15"/>
      <c r="S1020" s="15"/>
      <c r="T1020" s="15"/>
    </row>
    <row r="1021" spans="5:20" s="12" customFormat="1" x14ac:dyDescent="0.2">
      <c r="E1021" s="22"/>
      <c r="H1021" s="57"/>
      <c r="Q1021" s="15"/>
      <c r="R1021" s="15"/>
      <c r="S1021" s="15"/>
      <c r="T1021" s="15"/>
    </row>
    <row r="1022" spans="5:20" s="12" customFormat="1" x14ac:dyDescent="0.2">
      <c r="E1022" s="22"/>
      <c r="H1022" s="57"/>
      <c r="Q1022" s="15"/>
      <c r="R1022" s="15"/>
      <c r="S1022" s="15"/>
      <c r="T1022" s="15"/>
    </row>
    <row r="1023" spans="5:20" s="12" customFormat="1" x14ac:dyDescent="0.2">
      <c r="E1023" s="22"/>
      <c r="H1023" s="57"/>
      <c r="Q1023" s="15"/>
      <c r="R1023" s="15"/>
      <c r="S1023" s="15"/>
      <c r="T1023" s="15"/>
    </row>
    <row r="1024" spans="5:20" s="12" customFormat="1" x14ac:dyDescent="0.2">
      <c r="E1024" s="22"/>
      <c r="H1024" s="57"/>
      <c r="Q1024" s="15"/>
      <c r="R1024" s="15"/>
      <c r="S1024" s="15"/>
      <c r="T1024" s="15"/>
    </row>
    <row r="1025" spans="5:20" s="12" customFormat="1" x14ac:dyDescent="0.2">
      <c r="E1025" s="22"/>
      <c r="H1025" s="57"/>
      <c r="Q1025" s="15"/>
      <c r="R1025" s="15"/>
      <c r="S1025" s="15"/>
      <c r="T1025" s="15"/>
    </row>
    <row r="1026" spans="5:20" s="12" customFormat="1" x14ac:dyDescent="0.2">
      <c r="E1026" s="22"/>
      <c r="H1026" s="57"/>
      <c r="Q1026" s="15"/>
      <c r="R1026" s="15"/>
      <c r="S1026" s="15"/>
      <c r="T1026" s="15"/>
    </row>
    <row r="1027" spans="5:20" s="12" customFormat="1" x14ac:dyDescent="0.2">
      <c r="E1027" s="22"/>
      <c r="H1027" s="57"/>
      <c r="Q1027" s="15"/>
      <c r="R1027" s="15"/>
      <c r="S1027" s="15"/>
      <c r="T1027" s="15"/>
    </row>
    <row r="1028" spans="5:20" s="12" customFormat="1" x14ac:dyDescent="0.2">
      <c r="E1028" s="22"/>
      <c r="H1028" s="57"/>
      <c r="Q1028" s="15"/>
      <c r="R1028" s="15"/>
      <c r="S1028" s="15"/>
      <c r="T1028" s="15"/>
    </row>
    <row r="1029" spans="5:20" s="12" customFormat="1" x14ac:dyDescent="0.2">
      <c r="E1029" s="22"/>
      <c r="H1029" s="57"/>
      <c r="Q1029" s="15"/>
      <c r="R1029" s="15"/>
      <c r="S1029" s="15"/>
      <c r="T1029" s="15"/>
    </row>
    <row r="1030" spans="5:20" s="12" customFormat="1" x14ac:dyDescent="0.2">
      <c r="E1030" s="22"/>
      <c r="H1030" s="57"/>
      <c r="Q1030" s="15"/>
      <c r="R1030" s="15"/>
      <c r="S1030" s="15"/>
      <c r="T1030" s="15"/>
    </row>
    <row r="1031" spans="5:20" s="12" customFormat="1" x14ac:dyDescent="0.2">
      <c r="E1031" s="22"/>
      <c r="H1031" s="57"/>
      <c r="Q1031" s="15"/>
      <c r="R1031" s="15"/>
      <c r="S1031" s="15"/>
      <c r="T1031" s="15"/>
    </row>
    <row r="1032" spans="5:20" s="12" customFormat="1" x14ac:dyDescent="0.2">
      <c r="E1032" s="22"/>
      <c r="H1032" s="57"/>
      <c r="Q1032" s="15"/>
      <c r="R1032" s="15"/>
      <c r="S1032" s="15"/>
      <c r="T1032" s="15"/>
    </row>
    <row r="1033" spans="5:20" s="12" customFormat="1" x14ac:dyDescent="0.2">
      <c r="E1033" s="22"/>
      <c r="H1033" s="57"/>
      <c r="Q1033" s="15"/>
      <c r="R1033" s="15"/>
      <c r="S1033" s="15"/>
      <c r="T1033" s="15"/>
    </row>
    <row r="1034" spans="5:20" s="12" customFormat="1" x14ac:dyDescent="0.2">
      <c r="E1034" s="22"/>
      <c r="H1034" s="57"/>
      <c r="Q1034" s="15"/>
      <c r="R1034" s="15"/>
      <c r="S1034" s="15"/>
      <c r="T1034" s="15"/>
    </row>
    <row r="1035" spans="5:20" s="12" customFormat="1" x14ac:dyDescent="0.2">
      <c r="E1035" s="22"/>
      <c r="H1035" s="57"/>
      <c r="Q1035" s="15"/>
      <c r="R1035" s="15"/>
      <c r="S1035" s="15"/>
      <c r="T1035" s="15"/>
    </row>
    <row r="1036" spans="5:20" s="12" customFormat="1" x14ac:dyDescent="0.2">
      <c r="E1036" s="22"/>
      <c r="H1036" s="57"/>
      <c r="Q1036" s="15"/>
      <c r="R1036" s="15"/>
      <c r="S1036" s="15"/>
      <c r="T1036" s="15"/>
    </row>
    <row r="1037" spans="5:20" s="12" customFormat="1" x14ac:dyDescent="0.2">
      <c r="E1037" s="22"/>
      <c r="H1037" s="57"/>
      <c r="Q1037" s="15"/>
      <c r="R1037" s="15"/>
      <c r="S1037" s="15"/>
      <c r="T1037" s="15"/>
    </row>
    <row r="1038" spans="5:20" s="12" customFormat="1" x14ac:dyDescent="0.2">
      <c r="E1038" s="22"/>
      <c r="H1038" s="57"/>
      <c r="Q1038" s="15"/>
      <c r="R1038" s="15"/>
      <c r="S1038" s="15"/>
      <c r="T1038" s="15"/>
    </row>
    <row r="1039" spans="5:20" s="12" customFormat="1" x14ac:dyDescent="0.2">
      <c r="E1039" s="22"/>
      <c r="H1039" s="57"/>
      <c r="Q1039" s="15"/>
      <c r="R1039" s="15"/>
      <c r="S1039" s="15"/>
      <c r="T1039" s="15"/>
    </row>
    <row r="1040" spans="5:20" s="12" customFormat="1" x14ac:dyDescent="0.2">
      <c r="E1040" s="22"/>
      <c r="H1040" s="57"/>
      <c r="Q1040" s="15"/>
      <c r="R1040" s="15"/>
      <c r="S1040" s="15"/>
      <c r="T1040" s="15"/>
    </row>
    <row r="1041" spans="5:20" s="12" customFormat="1" x14ac:dyDescent="0.2">
      <c r="E1041" s="22"/>
      <c r="H1041" s="57"/>
      <c r="Q1041" s="15"/>
      <c r="R1041" s="15"/>
      <c r="S1041" s="15"/>
      <c r="T1041" s="15"/>
    </row>
    <row r="1042" spans="5:20" s="12" customFormat="1" x14ac:dyDescent="0.2">
      <c r="E1042" s="22"/>
      <c r="H1042" s="57"/>
      <c r="Q1042" s="15"/>
      <c r="R1042" s="15"/>
      <c r="S1042" s="15"/>
      <c r="T1042" s="15"/>
    </row>
    <row r="1043" spans="5:20" s="12" customFormat="1" x14ac:dyDescent="0.2">
      <c r="E1043" s="22"/>
      <c r="H1043" s="57"/>
      <c r="Q1043" s="15"/>
      <c r="R1043" s="15"/>
      <c r="S1043" s="15"/>
      <c r="T1043" s="15"/>
    </row>
    <row r="1044" spans="5:20" s="12" customFormat="1" x14ac:dyDescent="0.2">
      <c r="E1044" s="22"/>
      <c r="H1044" s="57"/>
      <c r="Q1044" s="15"/>
      <c r="R1044" s="15"/>
      <c r="S1044" s="15"/>
      <c r="T1044" s="15"/>
    </row>
    <row r="1045" spans="5:20" s="12" customFormat="1" x14ac:dyDescent="0.2">
      <c r="E1045" s="22"/>
      <c r="H1045" s="57"/>
      <c r="Q1045" s="15"/>
      <c r="R1045" s="15"/>
      <c r="S1045" s="15"/>
      <c r="T1045" s="15"/>
    </row>
    <row r="1046" spans="5:20" s="12" customFormat="1" x14ac:dyDescent="0.2">
      <c r="E1046" s="22"/>
      <c r="H1046" s="57"/>
      <c r="Q1046" s="15"/>
      <c r="R1046" s="15"/>
      <c r="S1046" s="15"/>
      <c r="T1046" s="15"/>
    </row>
    <row r="1047" spans="5:20" s="12" customFormat="1" x14ac:dyDescent="0.2">
      <c r="E1047" s="22"/>
      <c r="H1047" s="57"/>
      <c r="Q1047" s="15"/>
      <c r="R1047" s="15"/>
      <c r="S1047" s="15"/>
      <c r="T1047" s="15"/>
    </row>
    <row r="1048" spans="5:20" s="12" customFormat="1" x14ac:dyDescent="0.2">
      <c r="E1048" s="22"/>
      <c r="H1048" s="57"/>
      <c r="Q1048" s="15"/>
      <c r="R1048" s="15"/>
      <c r="S1048" s="15"/>
      <c r="T1048" s="15"/>
    </row>
    <row r="1049" spans="5:20" s="12" customFormat="1" x14ac:dyDescent="0.2">
      <c r="E1049" s="22"/>
      <c r="H1049" s="57"/>
      <c r="Q1049" s="15"/>
      <c r="R1049" s="15"/>
      <c r="S1049" s="15"/>
      <c r="T1049" s="15"/>
    </row>
    <row r="1050" spans="5:20" s="12" customFormat="1" x14ac:dyDescent="0.2">
      <c r="E1050" s="22"/>
      <c r="H1050" s="57"/>
      <c r="Q1050" s="15"/>
      <c r="R1050" s="15"/>
      <c r="S1050" s="15"/>
      <c r="T1050" s="15"/>
    </row>
    <row r="1051" spans="5:20" s="12" customFormat="1" x14ac:dyDescent="0.2">
      <c r="E1051" s="22"/>
      <c r="H1051" s="57"/>
      <c r="Q1051" s="15"/>
      <c r="R1051" s="15"/>
      <c r="S1051" s="15"/>
      <c r="T1051" s="15"/>
    </row>
    <row r="1052" spans="5:20" s="12" customFormat="1" x14ac:dyDescent="0.2">
      <c r="E1052" s="22"/>
      <c r="H1052" s="57"/>
      <c r="Q1052" s="15"/>
      <c r="R1052" s="15"/>
      <c r="S1052" s="15"/>
      <c r="T1052" s="15"/>
    </row>
    <row r="1053" spans="5:20" s="12" customFormat="1" x14ac:dyDescent="0.2">
      <c r="E1053" s="22"/>
      <c r="H1053" s="57"/>
      <c r="Q1053" s="15"/>
      <c r="R1053" s="15"/>
      <c r="S1053" s="15"/>
      <c r="T1053" s="15"/>
    </row>
    <row r="1054" spans="5:20" s="12" customFormat="1" x14ac:dyDescent="0.2">
      <c r="E1054" s="22"/>
      <c r="H1054" s="57"/>
      <c r="Q1054" s="15"/>
      <c r="R1054" s="15"/>
      <c r="S1054" s="15"/>
      <c r="T1054" s="15"/>
    </row>
    <row r="1055" spans="5:20" s="12" customFormat="1" x14ac:dyDescent="0.2">
      <c r="E1055" s="22"/>
      <c r="H1055" s="57"/>
      <c r="Q1055" s="15"/>
      <c r="R1055" s="15"/>
      <c r="S1055" s="15"/>
      <c r="T1055" s="15"/>
    </row>
    <row r="1056" spans="5:20" s="12" customFormat="1" x14ac:dyDescent="0.2">
      <c r="E1056" s="22"/>
      <c r="H1056" s="57"/>
      <c r="Q1056" s="15"/>
      <c r="R1056" s="15"/>
      <c r="S1056" s="15"/>
      <c r="T1056" s="15"/>
    </row>
    <row r="1057" spans="5:20" s="12" customFormat="1" x14ac:dyDescent="0.2">
      <c r="E1057" s="22"/>
      <c r="H1057" s="57"/>
      <c r="Q1057" s="15"/>
      <c r="R1057" s="15"/>
      <c r="S1057" s="15"/>
      <c r="T1057" s="15"/>
    </row>
    <row r="1058" spans="5:20" s="12" customFormat="1" x14ac:dyDescent="0.2">
      <c r="E1058" s="22"/>
      <c r="H1058" s="57"/>
      <c r="Q1058" s="15"/>
      <c r="R1058" s="15"/>
      <c r="S1058" s="15"/>
      <c r="T1058" s="15"/>
    </row>
    <row r="1059" spans="5:20" s="12" customFormat="1" x14ac:dyDescent="0.2">
      <c r="E1059" s="22"/>
      <c r="H1059" s="57"/>
      <c r="Q1059" s="15"/>
      <c r="R1059" s="15"/>
      <c r="S1059" s="15"/>
      <c r="T1059" s="15"/>
    </row>
    <row r="1060" spans="5:20" s="12" customFormat="1" x14ac:dyDescent="0.2">
      <c r="E1060" s="22"/>
      <c r="H1060" s="57"/>
      <c r="Q1060" s="15"/>
      <c r="R1060" s="15"/>
      <c r="S1060" s="15"/>
      <c r="T1060" s="15"/>
    </row>
    <row r="1061" spans="5:20" s="12" customFormat="1" x14ac:dyDescent="0.2">
      <c r="E1061" s="22"/>
      <c r="H1061" s="57"/>
      <c r="Q1061" s="15"/>
      <c r="R1061" s="15"/>
      <c r="S1061" s="15"/>
      <c r="T1061" s="15"/>
    </row>
    <row r="1062" spans="5:20" s="12" customFormat="1" x14ac:dyDescent="0.2">
      <c r="E1062" s="22"/>
      <c r="H1062" s="57"/>
      <c r="Q1062" s="15"/>
      <c r="R1062" s="15"/>
      <c r="S1062" s="15"/>
      <c r="T1062" s="15"/>
    </row>
    <row r="1063" spans="5:20" s="12" customFormat="1" x14ac:dyDescent="0.2">
      <c r="E1063" s="22"/>
      <c r="H1063" s="57"/>
      <c r="Q1063" s="15"/>
      <c r="R1063" s="15"/>
      <c r="S1063" s="15"/>
      <c r="T1063" s="15"/>
    </row>
    <row r="1064" spans="5:20" s="12" customFormat="1" x14ac:dyDescent="0.2">
      <c r="E1064" s="22"/>
      <c r="H1064" s="57"/>
      <c r="Q1064" s="15"/>
      <c r="R1064" s="15"/>
      <c r="S1064" s="15"/>
      <c r="T1064" s="15"/>
    </row>
    <row r="1065" spans="5:20" s="12" customFormat="1" x14ac:dyDescent="0.2">
      <c r="E1065" s="22"/>
      <c r="H1065" s="57"/>
      <c r="Q1065" s="15"/>
      <c r="R1065" s="15"/>
      <c r="S1065" s="15"/>
      <c r="T1065" s="15"/>
    </row>
    <row r="1066" spans="5:20" s="12" customFormat="1" x14ac:dyDescent="0.2">
      <c r="E1066" s="22"/>
      <c r="H1066" s="57"/>
      <c r="Q1066" s="15"/>
      <c r="R1066" s="15"/>
      <c r="S1066" s="15"/>
      <c r="T1066" s="15"/>
    </row>
    <row r="1067" spans="5:20" s="12" customFormat="1" x14ac:dyDescent="0.2">
      <c r="E1067" s="22"/>
      <c r="H1067" s="57"/>
      <c r="Q1067" s="15"/>
      <c r="R1067" s="15"/>
      <c r="S1067" s="15"/>
      <c r="T1067" s="15"/>
    </row>
    <row r="1068" spans="5:20" s="12" customFormat="1" x14ac:dyDescent="0.2">
      <c r="E1068" s="22"/>
      <c r="H1068" s="57"/>
      <c r="Q1068" s="15"/>
      <c r="R1068" s="15"/>
      <c r="S1068" s="15"/>
      <c r="T1068" s="15"/>
    </row>
    <row r="1069" spans="5:20" s="12" customFormat="1" x14ac:dyDescent="0.2">
      <c r="E1069" s="22"/>
      <c r="H1069" s="57"/>
      <c r="Q1069" s="15"/>
      <c r="R1069" s="15"/>
      <c r="S1069" s="15"/>
      <c r="T1069" s="15"/>
    </row>
    <row r="1070" spans="5:20" s="12" customFormat="1" x14ac:dyDescent="0.2">
      <c r="E1070" s="22"/>
      <c r="H1070" s="57"/>
      <c r="Q1070" s="15"/>
      <c r="R1070" s="15"/>
      <c r="S1070" s="15"/>
      <c r="T1070" s="15"/>
    </row>
    <row r="1071" spans="5:20" s="12" customFormat="1" x14ac:dyDescent="0.2">
      <c r="E1071" s="22"/>
      <c r="H1071" s="57"/>
      <c r="Q1071" s="15"/>
      <c r="R1071" s="15"/>
      <c r="S1071" s="15"/>
      <c r="T1071" s="15"/>
    </row>
    <row r="1072" spans="5:20" s="12" customFormat="1" x14ac:dyDescent="0.2">
      <c r="E1072" s="22"/>
      <c r="H1072" s="57"/>
      <c r="Q1072" s="15"/>
      <c r="R1072" s="15"/>
      <c r="S1072" s="15"/>
      <c r="T1072" s="15"/>
    </row>
    <row r="1073" spans="5:20" s="12" customFormat="1" x14ac:dyDescent="0.2">
      <c r="E1073" s="22"/>
      <c r="H1073" s="57"/>
      <c r="Q1073" s="15"/>
      <c r="R1073" s="15"/>
      <c r="S1073" s="15"/>
      <c r="T1073" s="15"/>
    </row>
    <row r="1074" spans="5:20" s="12" customFormat="1" x14ac:dyDescent="0.2">
      <c r="E1074" s="22"/>
      <c r="H1074" s="57"/>
      <c r="Q1074" s="15"/>
      <c r="R1074" s="15"/>
      <c r="S1074" s="15"/>
      <c r="T1074" s="15"/>
    </row>
    <row r="1075" spans="5:20" s="12" customFormat="1" x14ac:dyDescent="0.2">
      <c r="E1075" s="22"/>
      <c r="H1075" s="57"/>
      <c r="Q1075" s="15"/>
      <c r="R1075" s="15"/>
      <c r="S1075" s="15"/>
      <c r="T1075" s="15"/>
    </row>
    <row r="1076" spans="5:20" s="12" customFormat="1" x14ac:dyDescent="0.2">
      <c r="E1076" s="22"/>
      <c r="H1076" s="57"/>
      <c r="Q1076" s="15"/>
      <c r="R1076" s="15"/>
      <c r="S1076" s="15"/>
      <c r="T1076" s="15"/>
    </row>
    <row r="1077" spans="5:20" s="12" customFormat="1" x14ac:dyDescent="0.2">
      <c r="E1077" s="22"/>
      <c r="H1077" s="57"/>
      <c r="Q1077" s="15"/>
      <c r="R1077" s="15"/>
      <c r="S1077" s="15"/>
      <c r="T1077" s="15"/>
    </row>
    <row r="1078" spans="5:20" s="12" customFormat="1" x14ac:dyDescent="0.2">
      <c r="E1078" s="22"/>
      <c r="H1078" s="57"/>
      <c r="Q1078" s="15"/>
      <c r="R1078" s="15"/>
      <c r="S1078" s="15"/>
      <c r="T1078" s="15"/>
    </row>
    <row r="1079" spans="5:20" s="12" customFormat="1" x14ac:dyDescent="0.2">
      <c r="E1079" s="22"/>
      <c r="H1079" s="57"/>
      <c r="Q1079" s="15"/>
      <c r="R1079" s="15"/>
      <c r="S1079" s="15"/>
      <c r="T1079" s="15"/>
    </row>
    <row r="1080" spans="5:20" s="12" customFormat="1" x14ac:dyDescent="0.2">
      <c r="E1080" s="22"/>
      <c r="H1080" s="57"/>
      <c r="Q1080" s="15"/>
      <c r="R1080" s="15"/>
      <c r="S1080" s="15"/>
      <c r="T1080" s="15"/>
    </row>
    <row r="1081" spans="5:20" s="12" customFormat="1" x14ac:dyDescent="0.2">
      <c r="E1081" s="22"/>
      <c r="H1081" s="57"/>
      <c r="Q1081" s="15"/>
      <c r="R1081" s="15"/>
      <c r="S1081" s="15"/>
      <c r="T1081" s="15"/>
    </row>
    <row r="1082" spans="5:20" s="12" customFormat="1" x14ac:dyDescent="0.2">
      <c r="E1082" s="22"/>
      <c r="H1082" s="57"/>
      <c r="Q1082" s="15"/>
      <c r="R1082" s="15"/>
      <c r="S1082" s="15"/>
      <c r="T1082" s="15"/>
    </row>
    <row r="1083" spans="5:20" s="12" customFormat="1" x14ac:dyDescent="0.2">
      <c r="E1083" s="22"/>
      <c r="H1083" s="57"/>
      <c r="Q1083" s="15"/>
      <c r="R1083" s="15"/>
      <c r="S1083" s="15"/>
      <c r="T1083" s="15"/>
    </row>
    <row r="1084" spans="5:20" s="12" customFormat="1" x14ac:dyDescent="0.2">
      <c r="E1084" s="22"/>
      <c r="H1084" s="57"/>
      <c r="Q1084" s="15"/>
      <c r="R1084" s="15"/>
      <c r="S1084" s="15"/>
      <c r="T1084" s="15"/>
    </row>
    <row r="1085" spans="5:20" s="12" customFormat="1" x14ac:dyDescent="0.2">
      <c r="E1085" s="22"/>
      <c r="H1085" s="57"/>
      <c r="Q1085" s="15"/>
      <c r="R1085" s="15"/>
      <c r="S1085" s="15"/>
      <c r="T1085" s="15"/>
    </row>
    <row r="1086" spans="5:20" s="12" customFormat="1" x14ac:dyDescent="0.2">
      <c r="E1086" s="22"/>
      <c r="H1086" s="57"/>
      <c r="Q1086" s="15"/>
      <c r="R1086" s="15"/>
      <c r="S1086" s="15"/>
      <c r="T1086" s="15"/>
    </row>
    <row r="1087" spans="5:20" s="12" customFormat="1" x14ac:dyDescent="0.2">
      <c r="E1087" s="22"/>
      <c r="H1087" s="57"/>
      <c r="Q1087" s="15"/>
      <c r="R1087" s="15"/>
      <c r="S1087" s="15"/>
      <c r="T1087" s="15"/>
    </row>
    <row r="1088" spans="5:20" s="12" customFormat="1" x14ac:dyDescent="0.2">
      <c r="E1088" s="22"/>
      <c r="H1088" s="57"/>
      <c r="Q1088" s="15"/>
      <c r="R1088" s="15"/>
      <c r="S1088" s="15"/>
      <c r="T1088" s="15"/>
    </row>
    <row r="1089" spans="5:20" s="12" customFormat="1" x14ac:dyDescent="0.2">
      <c r="E1089" s="22"/>
      <c r="H1089" s="57"/>
      <c r="Q1089" s="15"/>
      <c r="R1089" s="15"/>
      <c r="S1089" s="15"/>
      <c r="T1089" s="15"/>
    </row>
    <row r="1090" spans="5:20" s="12" customFormat="1" x14ac:dyDescent="0.2">
      <c r="E1090" s="22"/>
      <c r="H1090" s="57"/>
      <c r="Q1090" s="15"/>
      <c r="R1090" s="15"/>
      <c r="S1090" s="15"/>
      <c r="T1090" s="15"/>
    </row>
    <row r="1091" spans="5:20" s="12" customFormat="1" x14ac:dyDescent="0.2">
      <c r="E1091" s="22"/>
      <c r="H1091" s="57"/>
      <c r="Q1091" s="15"/>
      <c r="R1091" s="15"/>
      <c r="S1091" s="15"/>
      <c r="T1091" s="15"/>
    </row>
    <row r="1092" spans="5:20" s="12" customFormat="1" x14ac:dyDescent="0.2">
      <c r="E1092" s="22"/>
      <c r="H1092" s="57"/>
      <c r="Q1092" s="15"/>
      <c r="R1092" s="15"/>
      <c r="S1092" s="15"/>
      <c r="T1092" s="15"/>
    </row>
    <row r="1093" spans="5:20" s="12" customFormat="1" x14ac:dyDescent="0.2">
      <c r="E1093" s="22"/>
      <c r="H1093" s="57"/>
      <c r="Q1093" s="15"/>
      <c r="R1093" s="15"/>
      <c r="S1093" s="15"/>
      <c r="T1093" s="15"/>
    </row>
    <row r="1094" spans="5:20" s="12" customFormat="1" x14ac:dyDescent="0.2">
      <c r="E1094" s="22"/>
      <c r="H1094" s="57"/>
      <c r="Q1094" s="15"/>
      <c r="R1094" s="15"/>
      <c r="S1094" s="15"/>
      <c r="T1094" s="15"/>
    </row>
    <row r="1095" spans="5:20" s="12" customFormat="1" x14ac:dyDescent="0.2">
      <c r="E1095" s="22"/>
      <c r="H1095" s="57"/>
      <c r="Q1095" s="15"/>
      <c r="R1095" s="15"/>
      <c r="S1095" s="15"/>
      <c r="T1095" s="15"/>
    </row>
    <row r="1096" spans="5:20" s="12" customFormat="1" x14ac:dyDescent="0.2">
      <c r="E1096" s="22"/>
      <c r="H1096" s="57"/>
      <c r="Q1096" s="15"/>
      <c r="R1096" s="15"/>
      <c r="S1096" s="15"/>
      <c r="T1096" s="15"/>
    </row>
    <row r="1097" spans="5:20" s="12" customFormat="1" x14ac:dyDescent="0.2">
      <c r="E1097" s="22"/>
      <c r="H1097" s="57"/>
      <c r="Q1097" s="15"/>
      <c r="R1097" s="15"/>
      <c r="S1097" s="15"/>
      <c r="T1097" s="15"/>
    </row>
    <row r="1098" spans="5:20" s="12" customFormat="1" x14ac:dyDescent="0.2">
      <c r="E1098" s="22"/>
      <c r="H1098" s="57"/>
      <c r="Q1098" s="15"/>
      <c r="R1098" s="15"/>
      <c r="S1098" s="15"/>
      <c r="T1098" s="15"/>
    </row>
    <row r="1099" spans="5:20" s="12" customFormat="1" x14ac:dyDescent="0.2">
      <c r="E1099" s="22"/>
      <c r="H1099" s="57"/>
      <c r="Q1099" s="15"/>
      <c r="R1099" s="15"/>
      <c r="S1099" s="15"/>
      <c r="T1099" s="15"/>
    </row>
    <row r="1100" spans="5:20" s="12" customFormat="1" x14ac:dyDescent="0.2">
      <c r="E1100" s="22"/>
      <c r="H1100" s="57"/>
      <c r="Q1100" s="15"/>
      <c r="R1100" s="15"/>
      <c r="S1100" s="15"/>
      <c r="T1100" s="15"/>
    </row>
    <row r="1101" spans="5:20" s="12" customFormat="1" x14ac:dyDescent="0.2">
      <c r="E1101" s="22"/>
      <c r="H1101" s="57"/>
      <c r="Q1101" s="15"/>
      <c r="R1101" s="15"/>
      <c r="S1101" s="15"/>
      <c r="T1101" s="15"/>
    </row>
    <row r="1102" spans="5:20" s="12" customFormat="1" x14ac:dyDescent="0.2">
      <c r="E1102" s="22"/>
      <c r="H1102" s="57"/>
      <c r="Q1102" s="15"/>
      <c r="R1102" s="15"/>
      <c r="S1102" s="15"/>
      <c r="T1102" s="15"/>
    </row>
    <row r="1103" spans="5:20" s="12" customFormat="1" x14ac:dyDescent="0.2">
      <c r="E1103" s="22"/>
      <c r="H1103" s="57"/>
      <c r="Q1103" s="15"/>
      <c r="R1103" s="15"/>
      <c r="S1103" s="15"/>
      <c r="T1103" s="15"/>
    </row>
    <row r="1104" spans="5:20" s="12" customFormat="1" x14ac:dyDescent="0.2">
      <c r="E1104" s="22"/>
      <c r="H1104" s="57"/>
      <c r="Q1104" s="15"/>
      <c r="R1104" s="15"/>
      <c r="S1104" s="15"/>
      <c r="T1104" s="15"/>
    </row>
    <row r="1105" spans="5:20" s="12" customFormat="1" x14ac:dyDescent="0.2">
      <c r="E1105" s="22"/>
      <c r="H1105" s="57"/>
      <c r="Q1105" s="15"/>
      <c r="R1105" s="15"/>
      <c r="S1105" s="15"/>
      <c r="T1105" s="15"/>
    </row>
    <row r="1106" spans="5:20" s="12" customFormat="1" x14ac:dyDescent="0.2">
      <c r="E1106" s="22"/>
      <c r="H1106" s="57"/>
      <c r="Q1106" s="15"/>
      <c r="R1106" s="15"/>
      <c r="S1106" s="15"/>
      <c r="T1106" s="15"/>
    </row>
    <row r="1107" spans="5:20" s="12" customFormat="1" x14ac:dyDescent="0.2">
      <c r="E1107" s="22"/>
      <c r="H1107" s="57"/>
      <c r="Q1107" s="15"/>
      <c r="R1107" s="15"/>
      <c r="S1107" s="15"/>
      <c r="T1107" s="15"/>
    </row>
    <row r="1108" spans="5:20" s="12" customFormat="1" x14ac:dyDescent="0.2">
      <c r="E1108" s="22"/>
      <c r="H1108" s="57"/>
      <c r="Q1108" s="15"/>
      <c r="R1108" s="15"/>
      <c r="S1108" s="15"/>
      <c r="T1108" s="15"/>
    </row>
    <row r="1109" spans="5:20" s="12" customFormat="1" x14ac:dyDescent="0.2">
      <c r="E1109" s="22"/>
      <c r="H1109" s="57"/>
      <c r="Q1109" s="15"/>
      <c r="R1109" s="15"/>
      <c r="S1109" s="15"/>
      <c r="T1109" s="15"/>
    </row>
    <row r="1110" spans="5:20" s="12" customFormat="1" x14ac:dyDescent="0.2">
      <c r="E1110" s="22"/>
      <c r="H1110" s="57"/>
      <c r="Q1110" s="15"/>
      <c r="R1110" s="15"/>
      <c r="S1110" s="15"/>
      <c r="T1110" s="15"/>
    </row>
    <row r="1111" spans="5:20" s="12" customFormat="1" x14ac:dyDescent="0.2">
      <c r="E1111" s="22"/>
      <c r="H1111" s="57"/>
      <c r="Q1111" s="15"/>
      <c r="R1111" s="15"/>
      <c r="S1111" s="15"/>
      <c r="T1111" s="15"/>
    </row>
    <row r="1112" spans="5:20" s="12" customFormat="1" x14ac:dyDescent="0.2">
      <c r="E1112" s="22"/>
      <c r="H1112" s="57"/>
      <c r="Q1112" s="15"/>
      <c r="R1112" s="15"/>
      <c r="S1112" s="15"/>
      <c r="T1112" s="15"/>
    </row>
    <row r="1113" spans="5:20" s="12" customFormat="1" x14ac:dyDescent="0.2">
      <c r="E1113" s="22"/>
      <c r="H1113" s="57"/>
      <c r="Q1113" s="15"/>
      <c r="R1113" s="15"/>
      <c r="S1113" s="15"/>
      <c r="T1113" s="15"/>
    </row>
    <row r="1114" spans="5:20" s="12" customFormat="1" x14ac:dyDescent="0.2">
      <c r="E1114" s="22"/>
      <c r="H1114" s="57"/>
      <c r="Q1114" s="15"/>
      <c r="R1114" s="15"/>
      <c r="S1114" s="15"/>
      <c r="T1114" s="15"/>
    </row>
    <row r="1115" spans="5:20" s="12" customFormat="1" x14ac:dyDescent="0.2">
      <c r="E1115" s="22"/>
      <c r="H1115" s="57"/>
      <c r="Q1115" s="15"/>
      <c r="R1115" s="15"/>
      <c r="S1115" s="15"/>
      <c r="T1115" s="15"/>
    </row>
    <row r="1116" spans="5:20" s="12" customFormat="1" x14ac:dyDescent="0.2">
      <c r="E1116" s="22"/>
      <c r="H1116" s="57"/>
      <c r="Q1116" s="15"/>
      <c r="R1116" s="15"/>
      <c r="S1116" s="15"/>
      <c r="T1116" s="15"/>
    </row>
    <row r="1117" spans="5:20" s="12" customFormat="1" x14ac:dyDescent="0.2">
      <c r="E1117" s="22"/>
      <c r="H1117" s="57"/>
      <c r="Q1117" s="15"/>
      <c r="R1117" s="15"/>
      <c r="S1117" s="15"/>
      <c r="T1117" s="15"/>
    </row>
    <row r="1118" spans="5:20" s="12" customFormat="1" x14ac:dyDescent="0.2">
      <c r="E1118" s="22"/>
      <c r="H1118" s="57"/>
      <c r="Q1118" s="15"/>
      <c r="R1118" s="15"/>
      <c r="S1118" s="15"/>
      <c r="T1118" s="15"/>
    </row>
    <row r="1119" spans="5:20" s="12" customFormat="1" x14ac:dyDescent="0.2">
      <c r="E1119" s="22"/>
      <c r="H1119" s="57"/>
      <c r="Q1119" s="15"/>
      <c r="R1119" s="15"/>
      <c r="S1119" s="15"/>
      <c r="T1119" s="15"/>
    </row>
    <row r="1120" spans="5:20" s="12" customFormat="1" x14ac:dyDescent="0.2">
      <c r="E1120" s="22"/>
      <c r="H1120" s="57"/>
      <c r="Q1120" s="15"/>
      <c r="R1120" s="15"/>
      <c r="S1120" s="15"/>
      <c r="T1120" s="15"/>
    </row>
    <row r="1121" spans="5:20" s="12" customFormat="1" x14ac:dyDescent="0.2">
      <c r="E1121" s="22"/>
      <c r="H1121" s="57"/>
      <c r="Q1121" s="15"/>
      <c r="R1121" s="15"/>
      <c r="S1121" s="15"/>
      <c r="T1121" s="15"/>
    </row>
    <row r="1122" spans="5:20" s="12" customFormat="1" x14ac:dyDescent="0.2">
      <c r="E1122" s="22"/>
      <c r="H1122" s="57"/>
      <c r="Q1122" s="15"/>
      <c r="R1122" s="15"/>
      <c r="S1122" s="15"/>
      <c r="T1122" s="15"/>
    </row>
    <row r="1123" spans="5:20" s="12" customFormat="1" x14ac:dyDescent="0.2">
      <c r="E1123" s="22"/>
      <c r="H1123" s="57"/>
      <c r="Q1123" s="15"/>
      <c r="R1123" s="15"/>
      <c r="S1123" s="15"/>
      <c r="T1123" s="15"/>
    </row>
    <row r="1124" spans="5:20" s="12" customFormat="1" x14ac:dyDescent="0.2">
      <c r="E1124" s="22"/>
      <c r="H1124" s="57"/>
      <c r="Q1124" s="15"/>
      <c r="R1124" s="15"/>
      <c r="S1124" s="15"/>
      <c r="T1124" s="15"/>
    </row>
    <row r="1125" spans="5:20" s="12" customFormat="1" x14ac:dyDescent="0.2">
      <c r="E1125" s="22"/>
      <c r="H1125" s="57"/>
      <c r="Q1125" s="15"/>
      <c r="R1125" s="15"/>
      <c r="S1125" s="15"/>
      <c r="T1125" s="15"/>
    </row>
    <row r="1126" spans="5:20" s="12" customFormat="1" x14ac:dyDescent="0.2">
      <c r="E1126" s="22"/>
      <c r="H1126" s="57"/>
      <c r="Q1126" s="15"/>
      <c r="R1126" s="15"/>
      <c r="S1126" s="15"/>
      <c r="T1126" s="15"/>
    </row>
    <row r="1127" spans="5:20" s="12" customFormat="1" x14ac:dyDescent="0.2">
      <c r="E1127" s="22"/>
      <c r="H1127" s="57"/>
      <c r="Q1127" s="15"/>
      <c r="R1127" s="15"/>
      <c r="S1127" s="15"/>
      <c r="T1127" s="15"/>
    </row>
    <row r="1128" spans="5:20" s="12" customFormat="1" x14ac:dyDescent="0.2">
      <c r="E1128" s="22"/>
      <c r="H1128" s="57"/>
      <c r="Q1128" s="15"/>
      <c r="R1128" s="15"/>
      <c r="S1128" s="15"/>
      <c r="T1128" s="15"/>
    </row>
    <row r="1129" spans="5:20" s="12" customFormat="1" x14ac:dyDescent="0.2">
      <c r="E1129" s="22"/>
      <c r="H1129" s="57"/>
      <c r="Q1129" s="15"/>
      <c r="R1129" s="15"/>
      <c r="S1129" s="15"/>
      <c r="T1129" s="15"/>
    </row>
    <row r="1130" spans="5:20" s="12" customFormat="1" x14ac:dyDescent="0.2">
      <c r="E1130" s="22"/>
      <c r="H1130" s="57"/>
      <c r="Q1130" s="15"/>
      <c r="R1130" s="15"/>
      <c r="S1130" s="15"/>
      <c r="T1130" s="15"/>
    </row>
    <row r="1131" spans="5:20" s="12" customFormat="1" x14ac:dyDescent="0.2">
      <c r="E1131" s="22"/>
      <c r="H1131" s="57"/>
      <c r="Q1131" s="15"/>
      <c r="R1131" s="15"/>
      <c r="S1131" s="15"/>
      <c r="T1131" s="15"/>
    </row>
    <row r="1132" spans="5:20" s="12" customFormat="1" x14ac:dyDescent="0.2">
      <c r="E1132" s="22"/>
      <c r="H1132" s="57"/>
      <c r="Q1132" s="15"/>
      <c r="R1132" s="15"/>
      <c r="S1132" s="15"/>
      <c r="T1132" s="15"/>
    </row>
    <row r="1133" spans="5:20" s="12" customFormat="1" x14ac:dyDescent="0.2">
      <c r="E1133" s="22"/>
      <c r="H1133" s="57"/>
      <c r="Q1133" s="15"/>
      <c r="R1133" s="15"/>
      <c r="S1133" s="15"/>
      <c r="T1133" s="15"/>
    </row>
    <row r="1134" spans="5:20" s="12" customFormat="1" x14ac:dyDescent="0.2">
      <c r="E1134" s="22"/>
      <c r="H1134" s="57"/>
      <c r="Q1134" s="15"/>
      <c r="R1134" s="15"/>
      <c r="S1134" s="15"/>
      <c r="T1134" s="15"/>
    </row>
    <row r="1135" spans="5:20" s="12" customFormat="1" x14ac:dyDescent="0.2">
      <c r="E1135" s="22"/>
      <c r="H1135" s="57"/>
      <c r="Q1135" s="15"/>
      <c r="R1135" s="15"/>
      <c r="S1135" s="15"/>
      <c r="T1135" s="15"/>
    </row>
    <row r="1136" spans="5:20" s="12" customFormat="1" x14ac:dyDescent="0.2">
      <c r="E1136" s="22"/>
      <c r="H1136" s="57"/>
      <c r="Q1136" s="15"/>
      <c r="R1136" s="15"/>
      <c r="S1136" s="15"/>
      <c r="T1136" s="15"/>
    </row>
    <row r="1137" spans="5:20" s="12" customFormat="1" x14ac:dyDescent="0.2">
      <c r="E1137" s="22"/>
      <c r="H1137" s="57"/>
      <c r="Q1137" s="15"/>
      <c r="R1137" s="15"/>
      <c r="S1137" s="15"/>
      <c r="T1137" s="15"/>
    </row>
    <row r="1138" spans="5:20" s="12" customFormat="1" x14ac:dyDescent="0.2">
      <c r="E1138" s="22"/>
      <c r="H1138" s="57"/>
      <c r="Q1138" s="15"/>
      <c r="R1138" s="15"/>
      <c r="S1138" s="15"/>
      <c r="T1138" s="15"/>
    </row>
    <row r="1139" spans="5:20" s="12" customFormat="1" x14ac:dyDescent="0.2">
      <c r="E1139" s="22"/>
      <c r="H1139" s="57"/>
      <c r="Q1139" s="15"/>
      <c r="R1139" s="15"/>
      <c r="S1139" s="15"/>
      <c r="T1139" s="15"/>
    </row>
    <row r="1140" spans="5:20" s="12" customFormat="1" x14ac:dyDescent="0.2">
      <c r="E1140" s="22"/>
      <c r="H1140" s="57"/>
      <c r="Q1140" s="15"/>
      <c r="R1140" s="15"/>
      <c r="S1140" s="15"/>
      <c r="T1140" s="15"/>
    </row>
    <row r="1141" spans="5:20" s="12" customFormat="1" x14ac:dyDescent="0.2">
      <c r="E1141" s="22"/>
      <c r="H1141" s="57"/>
      <c r="Q1141" s="15"/>
      <c r="R1141" s="15"/>
      <c r="S1141" s="15"/>
      <c r="T1141" s="15"/>
    </row>
    <row r="1142" spans="5:20" s="12" customFormat="1" x14ac:dyDescent="0.2">
      <c r="E1142" s="22"/>
      <c r="H1142" s="57"/>
      <c r="Q1142" s="15"/>
      <c r="R1142" s="15"/>
      <c r="S1142" s="15"/>
      <c r="T1142" s="15"/>
    </row>
    <row r="1143" spans="5:20" s="12" customFormat="1" x14ac:dyDescent="0.2">
      <c r="E1143" s="22"/>
      <c r="H1143" s="57"/>
      <c r="Q1143" s="15"/>
      <c r="R1143" s="15"/>
      <c r="S1143" s="15"/>
      <c r="T1143" s="15"/>
    </row>
    <row r="1144" spans="5:20" s="12" customFormat="1" x14ac:dyDescent="0.2">
      <c r="E1144" s="22"/>
      <c r="H1144" s="57"/>
      <c r="Q1144" s="15"/>
      <c r="R1144" s="15"/>
      <c r="S1144" s="15"/>
      <c r="T1144" s="15"/>
    </row>
    <row r="1145" spans="5:20" s="12" customFormat="1" x14ac:dyDescent="0.2">
      <c r="E1145" s="22"/>
      <c r="H1145" s="57"/>
      <c r="Q1145" s="15"/>
      <c r="R1145" s="15"/>
      <c r="S1145" s="15"/>
      <c r="T1145" s="15"/>
    </row>
    <row r="1146" spans="5:20" s="12" customFormat="1" x14ac:dyDescent="0.2">
      <c r="E1146" s="22"/>
      <c r="H1146" s="57"/>
      <c r="Q1146" s="15"/>
      <c r="R1146" s="15"/>
      <c r="S1146" s="15"/>
      <c r="T1146" s="15"/>
    </row>
    <row r="1147" spans="5:20" s="12" customFormat="1" x14ac:dyDescent="0.2">
      <c r="E1147" s="22"/>
      <c r="H1147" s="57"/>
      <c r="Q1147" s="15"/>
      <c r="R1147" s="15"/>
      <c r="S1147" s="15"/>
      <c r="T1147" s="15"/>
    </row>
    <row r="1148" spans="5:20" s="12" customFormat="1" x14ac:dyDescent="0.2">
      <c r="E1148" s="22"/>
      <c r="H1148" s="57"/>
      <c r="Q1148" s="15"/>
      <c r="R1148" s="15"/>
      <c r="S1148" s="15"/>
      <c r="T1148" s="15"/>
    </row>
    <row r="1149" spans="5:20" s="12" customFormat="1" x14ac:dyDescent="0.2">
      <c r="E1149" s="22"/>
      <c r="H1149" s="57"/>
      <c r="Q1149" s="15"/>
      <c r="R1149" s="15"/>
      <c r="S1149" s="15"/>
      <c r="T1149" s="15"/>
    </row>
    <row r="1150" spans="5:20" s="12" customFormat="1" x14ac:dyDescent="0.2">
      <c r="E1150" s="22"/>
      <c r="H1150" s="57"/>
      <c r="Q1150" s="15"/>
      <c r="R1150" s="15"/>
      <c r="S1150" s="15"/>
      <c r="T1150" s="15"/>
    </row>
    <row r="1151" spans="5:20" s="12" customFormat="1" x14ac:dyDescent="0.2">
      <c r="E1151" s="22"/>
      <c r="H1151" s="57"/>
      <c r="Q1151" s="15"/>
      <c r="R1151" s="15"/>
      <c r="S1151" s="15"/>
      <c r="T1151" s="15"/>
    </row>
    <row r="1152" spans="5:20" s="12" customFormat="1" x14ac:dyDescent="0.2">
      <c r="E1152" s="22"/>
      <c r="H1152" s="57"/>
      <c r="Q1152" s="15"/>
      <c r="R1152" s="15"/>
      <c r="S1152" s="15"/>
      <c r="T1152" s="15"/>
    </row>
    <row r="1153" spans="5:20" s="12" customFormat="1" x14ac:dyDescent="0.2">
      <c r="E1153" s="22"/>
      <c r="H1153" s="57"/>
      <c r="Q1153" s="15"/>
      <c r="R1153" s="15"/>
      <c r="S1153" s="15"/>
      <c r="T1153" s="15"/>
    </row>
    <row r="1154" spans="5:20" s="12" customFormat="1" x14ac:dyDescent="0.2">
      <c r="E1154" s="22"/>
      <c r="H1154" s="57"/>
      <c r="Q1154" s="15"/>
      <c r="R1154" s="15"/>
      <c r="S1154" s="15"/>
      <c r="T1154" s="15"/>
    </row>
    <row r="1155" spans="5:20" s="12" customFormat="1" x14ac:dyDescent="0.2">
      <c r="E1155" s="22"/>
      <c r="H1155" s="57"/>
      <c r="Q1155" s="15"/>
      <c r="R1155" s="15"/>
      <c r="S1155" s="15"/>
      <c r="T1155" s="15"/>
    </row>
    <row r="1156" spans="5:20" s="12" customFormat="1" x14ac:dyDescent="0.2">
      <c r="E1156" s="22"/>
      <c r="H1156" s="57"/>
      <c r="Q1156" s="15"/>
      <c r="R1156" s="15"/>
      <c r="S1156" s="15"/>
      <c r="T1156" s="15"/>
    </row>
    <row r="1157" spans="5:20" s="12" customFormat="1" x14ac:dyDescent="0.2">
      <c r="E1157" s="22"/>
      <c r="H1157" s="57"/>
      <c r="Q1157" s="15"/>
      <c r="R1157" s="15"/>
      <c r="S1157" s="15"/>
      <c r="T1157" s="15"/>
    </row>
    <row r="1158" spans="5:20" s="12" customFormat="1" x14ac:dyDescent="0.2">
      <c r="E1158" s="22"/>
      <c r="H1158" s="57"/>
      <c r="Q1158" s="15"/>
      <c r="R1158" s="15"/>
      <c r="S1158" s="15"/>
      <c r="T1158" s="15"/>
    </row>
    <row r="1159" spans="5:20" s="12" customFormat="1" x14ac:dyDescent="0.2">
      <c r="E1159" s="22"/>
      <c r="H1159" s="57"/>
      <c r="Q1159" s="15"/>
      <c r="R1159" s="15"/>
      <c r="S1159" s="15"/>
      <c r="T1159" s="15"/>
    </row>
    <row r="1160" spans="5:20" s="12" customFormat="1" x14ac:dyDescent="0.2">
      <c r="E1160" s="22"/>
      <c r="H1160" s="57"/>
      <c r="Q1160" s="15"/>
      <c r="R1160" s="15"/>
      <c r="S1160" s="15"/>
      <c r="T1160" s="15"/>
    </row>
    <row r="1161" spans="5:20" s="12" customFormat="1" x14ac:dyDescent="0.2">
      <c r="E1161" s="22"/>
      <c r="H1161" s="57"/>
      <c r="Q1161" s="15"/>
      <c r="R1161" s="15"/>
      <c r="S1161" s="15"/>
      <c r="T1161" s="15"/>
    </row>
    <row r="1162" spans="5:20" s="12" customFormat="1" x14ac:dyDescent="0.2">
      <c r="E1162" s="22"/>
      <c r="H1162" s="57"/>
      <c r="Q1162" s="15"/>
      <c r="R1162" s="15"/>
      <c r="S1162" s="15"/>
      <c r="T1162" s="15"/>
    </row>
    <row r="1163" spans="5:20" s="12" customFormat="1" x14ac:dyDescent="0.2">
      <c r="E1163" s="22"/>
      <c r="H1163" s="57"/>
      <c r="Q1163" s="15"/>
      <c r="R1163" s="15"/>
      <c r="S1163" s="15"/>
      <c r="T1163" s="15"/>
    </row>
    <row r="1164" spans="5:20" s="12" customFormat="1" x14ac:dyDescent="0.2">
      <c r="E1164" s="22"/>
      <c r="H1164" s="57"/>
      <c r="Q1164" s="15"/>
      <c r="R1164" s="15"/>
      <c r="S1164" s="15"/>
      <c r="T1164" s="15"/>
    </row>
    <row r="1165" spans="5:20" s="12" customFormat="1" x14ac:dyDescent="0.2">
      <c r="E1165" s="22"/>
      <c r="H1165" s="57"/>
      <c r="Q1165" s="15"/>
      <c r="R1165" s="15"/>
      <c r="S1165" s="15"/>
      <c r="T1165" s="15"/>
    </row>
    <row r="1166" spans="5:20" s="12" customFormat="1" x14ac:dyDescent="0.2">
      <c r="E1166" s="22"/>
      <c r="H1166" s="57"/>
      <c r="Q1166" s="15"/>
      <c r="R1166" s="15"/>
      <c r="S1166" s="15"/>
      <c r="T1166" s="15"/>
    </row>
    <row r="1167" spans="5:20" s="12" customFormat="1" x14ac:dyDescent="0.2">
      <c r="E1167" s="22"/>
      <c r="H1167" s="57"/>
      <c r="Q1167" s="15"/>
      <c r="R1167" s="15"/>
      <c r="S1167" s="15"/>
      <c r="T1167" s="15"/>
    </row>
    <row r="1168" spans="5:20" s="12" customFormat="1" x14ac:dyDescent="0.2">
      <c r="E1168" s="22"/>
      <c r="H1168" s="57"/>
      <c r="Q1168" s="15"/>
      <c r="R1168" s="15"/>
      <c r="S1168" s="15"/>
      <c r="T1168" s="15"/>
    </row>
    <row r="1169" spans="5:20" s="12" customFormat="1" x14ac:dyDescent="0.2">
      <c r="E1169" s="22"/>
      <c r="H1169" s="57"/>
      <c r="Q1169" s="15"/>
      <c r="R1169" s="15"/>
      <c r="S1169" s="15"/>
      <c r="T1169" s="15"/>
    </row>
    <row r="1170" spans="5:20" s="12" customFormat="1" x14ac:dyDescent="0.2">
      <c r="E1170" s="22"/>
      <c r="H1170" s="57"/>
      <c r="Q1170" s="15"/>
      <c r="R1170" s="15"/>
      <c r="S1170" s="15"/>
      <c r="T1170" s="15"/>
    </row>
    <row r="1171" spans="5:20" s="12" customFormat="1" x14ac:dyDescent="0.2">
      <c r="E1171" s="22"/>
      <c r="H1171" s="57"/>
      <c r="Q1171" s="15"/>
      <c r="R1171" s="15"/>
      <c r="S1171" s="15"/>
      <c r="T1171" s="15"/>
    </row>
    <row r="1172" spans="5:20" s="12" customFormat="1" x14ac:dyDescent="0.2">
      <c r="E1172" s="22"/>
      <c r="H1172" s="57"/>
      <c r="Q1172" s="15"/>
      <c r="R1172" s="15"/>
      <c r="S1172" s="15"/>
      <c r="T1172" s="15"/>
    </row>
    <row r="1173" spans="5:20" s="12" customFormat="1" x14ac:dyDescent="0.2">
      <c r="E1173" s="22"/>
      <c r="H1173" s="57"/>
      <c r="Q1173" s="15"/>
      <c r="R1173" s="15"/>
      <c r="S1173" s="15"/>
      <c r="T1173" s="15"/>
    </row>
    <row r="1174" spans="5:20" s="12" customFormat="1" x14ac:dyDescent="0.2">
      <c r="E1174" s="22"/>
      <c r="H1174" s="57"/>
      <c r="Q1174" s="15"/>
      <c r="R1174" s="15"/>
      <c r="S1174" s="15"/>
      <c r="T1174" s="15"/>
    </row>
    <row r="1175" spans="5:20" s="12" customFormat="1" x14ac:dyDescent="0.2">
      <c r="E1175" s="22"/>
      <c r="H1175" s="57"/>
      <c r="Q1175" s="15"/>
      <c r="R1175" s="15"/>
      <c r="S1175" s="15"/>
      <c r="T1175" s="15"/>
    </row>
    <row r="1176" spans="5:20" s="12" customFormat="1" x14ac:dyDescent="0.2">
      <c r="E1176" s="22"/>
      <c r="H1176" s="57"/>
      <c r="Q1176" s="15"/>
      <c r="R1176" s="15"/>
      <c r="S1176" s="15"/>
      <c r="T1176" s="15"/>
    </row>
    <row r="1177" spans="5:20" s="12" customFormat="1" x14ac:dyDescent="0.2">
      <c r="E1177" s="22"/>
      <c r="H1177" s="57"/>
      <c r="Q1177" s="15"/>
      <c r="R1177" s="15"/>
      <c r="S1177" s="15"/>
      <c r="T1177" s="15"/>
    </row>
    <row r="1178" spans="5:20" s="12" customFormat="1" x14ac:dyDescent="0.2">
      <c r="E1178" s="22"/>
      <c r="H1178" s="57"/>
      <c r="Q1178" s="15"/>
      <c r="R1178" s="15"/>
      <c r="S1178" s="15"/>
      <c r="T1178" s="15"/>
    </row>
    <row r="1179" spans="5:20" s="12" customFormat="1" x14ac:dyDescent="0.2">
      <c r="E1179" s="22"/>
      <c r="H1179" s="57"/>
      <c r="Q1179" s="15"/>
      <c r="R1179" s="15"/>
      <c r="S1179" s="15"/>
      <c r="T1179" s="15"/>
    </row>
    <row r="1180" spans="5:20" s="12" customFormat="1" x14ac:dyDescent="0.2">
      <c r="E1180" s="22"/>
      <c r="H1180" s="57"/>
      <c r="Q1180" s="15"/>
      <c r="R1180" s="15"/>
      <c r="S1180" s="15"/>
      <c r="T1180" s="15"/>
    </row>
    <row r="1181" spans="5:20" s="12" customFormat="1" x14ac:dyDescent="0.2">
      <c r="E1181" s="22"/>
      <c r="H1181" s="57"/>
      <c r="Q1181" s="15"/>
      <c r="R1181" s="15"/>
      <c r="S1181" s="15"/>
      <c r="T1181" s="15"/>
    </row>
    <row r="1182" spans="5:20" s="12" customFormat="1" x14ac:dyDescent="0.2">
      <c r="E1182" s="22"/>
      <c r="H1182" s="57"/>
      <c r="Q1182" s="15"/>
      <c r="R1182" s="15"/>
      <c r="S1182" s="15"/>
      <c r="T1182" s="15"/>
    </row>
    <row r="1183" spans="5:20" s="12" customFormat="1" x14ac:dyDescent="0.2">
      <c r="E1183" s="22"/>
      <c r="H1183" s="57"/>
      <c r="Q1183" s="15"/>
      <c r="R1183" s="15"/>
      <c r="S1183" s="15"/>
      <c r="T1183" s="15"/>
    </row>
    <row r="1184" spans="5:20" s="12" customFormat="1" x14ac:dyDescent="0.2">
      <c r="E1184" s="22"/>
      <c r="H1184" s="57"/>
      <c r="Q1184" s="15"/>
      <c r="R1184" s="15"/>
      <c r="S1184" s="15"/>
      <c r="T1184" s="15"/>
    </row>
    <row r="1185" spans="5:20" s="12" customFormat="1" x14ac:dyDescent="0.2">
      <c r="E1185" s="22"/>
      <c r="H1185" s="57"/>
      <c r="Q1185" s="15"/>
      <c r="R1185" s="15"/>
      <c r="S1185" s="15"/>
      <c r="T1185" s="15"/>
    </row>
    <row r="1186" spans="5:20" s="12" customFormat="1" x14ac:dyDescent="0.2">
      <c r="E1186" s="22"/>
      <c r="H1186" s="57"/>
      <c r="Q1186" s="15"/>
      <c r="R1186" s="15"/>
      <c r="S1186" s="15"/>
      <c r="T1186" s="15"/>
    </row>
    <row r="1187" spans="5:20" s="12" customFormat="1" x14ac:dyDescent="0.2">
      <c r="E1187" s="22"/>
      <c r="H1187" s="57"/>
      <c r="Q1187" s="15"/>
      <c r="R1187" s="15"/>
      <c r="S1187" s="15"/>
      <c r="T1187" s="15"/>
    </row>
    <row r="1188" spans="5:20" s="12" customFormat="1" x14ac:dyDescent="0.2">
      <c r="E1188" s="22"/>
      <c r="H1188" s="57"/>
      <c r="Q1188" s="15"/>
      <c r="R1188" s="15"/>
      <c r="S1188" s="15"/>
      <c r="T1188" s="15"/>
    </row>
    <row r="1189" spans="5:20" s="12" customFormat="1" x14ac:dyDescent="0.2">
      <c r="E1189" s="22"/>
      <c r="H1189" s="57"/>
      <c r="Q1189" s="15"/>
      <c r="R1189" s="15"/>
      <c r="S1189" s="15"/>
      <c r="T1189" s="15"/>
    </row>
    <row r="1190" spans="5:20" s="12" customFormat="1" x14ac:dyDescent="0.2">
      <c r="E1190" s="22"/>
      <c r="H1190" s="57"/>
      <c r="Q1190" s="15"/>
      <c r="R1190" s="15"/>
      <c r="S1190" s="15"/>
      <c r="T1190" s="15"/>
    </row>
    <row r="1191" spans="5:20" s="12" customFormat="1" x14ac:dyDescent="0.2">
      <c r="E1191" s="22"/>
      <c r="H1191" s="57"/>
      <c r="Q1191" s="15"/>
      <c r="R1191" s="15"/>
      <c r="S1191" s="15"/>
      <c r="T1191" s="15"/>
    </row>
    <row r="1192" spans="5:20" s="12" customFormat="1" x14ac:dyDescent="0.2">
      <c r="E1192" s="22"/>
      <c r="H1192" s="57"/>
      <c r="Q1192" s="15"/>
      <c r="R1192" s="15"/>
      <c r="S1192" s="15"/>
      <c r="T1192" s="15"/>
    </row>
    <row r="1193" spans="5:20" s="12" customFormat="1" x14ac:dyDescent="0.2">
      <c r="E1193" s="22"/>
      <c r="H1193" s="57"/>
      <c r="Q1193" s="15"/>
      <c r="R1193" s="15"/>
      <c r="S1193" s="15"/>
      <c r="T1193" s="15"/>
    </row>
    <row r="1194" spans="5:20" s="12" customFormat="1" x14ac:dyDescent="0.2">
      <c r="E1194" s="22"/>
      <c r="H1194" s="57"/>
      <c r="Q1194" s="15"/>
      <c r="R1194" s="15"/>
      <c r="S1194" s="15"/>
      <c r="T1194" s="15"/>
    </row>
    <row r="1195" spans="5:20" s="12" customFormat="1" x14ac:dyDescent="0.2">
      <c r="E1195" s="22"/>
      <c r="H1195" s="57"/>
      <c r="Q1195" s="15"/>
      <c r="R1195" s="15"/>
      <c r="S1195" s="15"/>
      <c r="T1195" s="15"/>
    </row>
    <row r="1196" spans="5:20" s="12" customFormat="1" x14ac:dyDescent="0.2">
      <c r="E1196" s="22"/>
      <c r="H1196" s="57"/>
      <c r="Q1196" s="15"/>
      <c r="R1196" s="15"/>
      <c r="S1196" s="15"/>
      <c r="T1196" s="15"/>
    </row>
    <row r="1197" spans="5:20" s="12" customFormat="1" x14ac:dyDescent="0.2">
      <c r="E1197" s="22"/>
      <c r="H1197" s="57"/>
      <c r="Q1197" s="15"/>
      <c r="R1197" s="15"/>
      <c r="S1197" s="15"/>
      <c r="T1197" s="15"/>
    </row>
    <row r="1198" spans="5:20" s="12" customFormat="1" x14ac:dyDescent="0.2">
      <c r="E1198" s="22"/>
      <c r="H1198" s="57"/>
      <c r="Q1198" s="15"/>
      <c r="R1198" s="15"/>
      <c r="S1198" s="15"/>
      <c r="T1198" s="15"/>
    </row>
    <row r="1199" spans="5:20" s="12" customFormat="1" x14ac:dyDescent="0.2">
      <c r="E1199" s="22"/>
      <c r="H1199" s="57"/>
      <c r="Q1199" s="15"/>
      <c r="R1199" s="15"/>
      <c r="S1199" s="15"/>
      <c r="T1199" s="15"/>
    </row>
    <row r="1200" spans="5:20" s="12" customFormat="1" x14ac:dyDescent="0.2">
      <c r="E1200" s="22"/>
      <c r="H1200" s="57"/>
      <c r="Q1200" s="15"/>
      <c r="R1200" s="15"/>
      <c r="S1200" s="15"/>
      <c r="T1200" s="15"/>
    </row>
    <row r="1201" spans="5:20" s="12" customFormat="1" x14ac:dyDescent="0.2">
      <c r="E1201" s="22"/>
      <c r="H1201" s="57"/>
      <c r="Q1201" s="15"/>
      <c r="R1201" s="15"/>
      <c r="S1201" s="15"/>
      <c r="T1201" s="15"/>
    </row>
    <row r="1202" spans="5:20" s="12" customFormat="1" x14ac:dyDescent="0.2">
      <c r="E1202" s="22"/>
      <c r="H1202" s="57"/>
      <c r="Q1202" s="15"/>
      <c r="R1202" s="15"/>
      <c r="S1202" s="15"/>
      <c r="T1202" s="15"/>
    </row>
    <row r="1203" spans="5:20" s="12" customFormat="1" x14ac:dyDescent="0.2">
      <c r="E1203" s="22"/>
      <c r="H1203" s="57"/>
      <c r="Q1203" s="15"/>
      <c r="R1203" s="15"/>
      <c r="S1203" s="15"/>
      <c r="T1203" s="15"/>
    </row>
    <row r="1204" spans="5:20" s="12" customFormat="1" x14ac:dyDescent="0.2">
      <c r="E1204" s="22"/>
      <c r="H1204" s="57"/>
      <c r="Q1204" s="15"/>
      <c r="R1204" s="15"/>
      <c r="S1204" s="15"/>
      <c r="T1204" s="15"/>
    </row>
    <row r="1205" spans="5:20" s="12" customFormat="1" x14ac:dyDescent="0.2">
      <c r="E1205" s="22"/>
      <c r="H1205" s="57"/>
      <c r="Q1205" s="15"/>
      <c r="R1205" s="15"/>
      <c r="S1205" s="15"/>
      <c r="T1205" s="15"/>
    </row>
    <row r="1206" spans="5:20" s="12" customFormat="1" x14ac:dyDescent="0.2">
      <c r="E1206" s="22"/>
      <c r="H1206" s="57"/>
      <c r="Q1206" s="15"/>
      <c r="R1206" s="15"/>
      <c r="S1206" s="15"/>
      <c r="T1206" s="15"/>
    </row>
    <row r="1207" spans="5:20" s="12" customFormat="1" x14ac:dyDescent="0.2">
      <c r="E1207" s="22"/>
      <c r="H1207" s="57"/>
      <c r="Q1207" s="15"/>
      <c r="R1207" s="15"/>
      <c r="S1207" s="15"/>
      <c r="T1207" s="15"/>
    </row>
    <row r="1208" spans="5:20" s="12" customFormat="1" x14ac:dyDescent="0.2">
      <c r="E1208" s="22"/>
      <c r="H1208" s="57"/>
      <c r="Q1208" s="15"/>
      <c r="R1208" s="15"/>
      <c r="S1208" s="15"/>
      <c r="T1208" s="15"/>
    </row>
    <row r="1209" spans="5:20" s="12" customFormat="1" x14ac:dyDescent="0.2">
      <c r="E1209" s="22"/>
      <c r="H1209" s="57"/>
      <c r="Q1209" s="15"/>
      <c r="R1209" s="15"/>
      <c r="S1209" s="15"/>
      <c r="T1209" s="15"/>
    </row>
    <row r="1210" spans="5:20" s="12" customFormat="1" x14ac:dyDescent="0.2">
      <c r="E1210" s="22"/>
      <c r="H1210" s="57"/>
      <c r="Q1210" s="15"/>
      <c r="R1210" s="15"/>
      <c r="S1210" s="15"/>
      <c r="T1210" s="15"/>
    </row>
    <row r="1211" spans="5:20" s="12" customFormat="1" x14ac:dyDescent="0.2">
      <c r="E1211" s="22"/>
      <c r="H1211" s="57"/>
      <c r="Q1211" s="15"/>
      <c r="R1211" s="15"/>
      <c r="S1211" s="15"/>
      <c r="T1211" s="15"/>
    </row>
    <row r="1212" spans="5:20" s="12" customFormat="1" x14ac:dyDescent="0.2">
      <c r="E1212" s="22"/>
      <c r="H1212" s="57"/>
      <c r="Q1212" s="15"/>
      <c r="R1212" s="15"/>
      <c r="S1212" s="15"/>
      <c r="T1212" s="15"/>
    </row>
    <row r="1213" spans="5:20" s="12" customFormat="1" x14ac:dyDescent="0.2">
      <c r="E1213" s="22"/>
      <c r="H1213" s="57"/>
      <c r="Q1213" s="15"/>
      <c r="R1213" s="15"/>
      <c r="S1213" s="15"/>
      <c r="T1213" s="15"/>
    </row>
    <row r="1214" spans="5:20" s="12" customFormat="1" x14ac:dyDescent="0.2">
      <c r="E1214" s="22"/>
      <c r="H1214" s="57"/>
      <c r="Q1214" s="15"/>
      <c r="R1214" s="15"/>
      <c r="S1214" s="15"/>
      <c r="T1214" s="15"/>
    </row>
    <row r="1215" spans="5:20" s="12" customFormat="1" x14ac:dyDescent="0.2">
      <c r="E1215" s="22"/>
      <c r="H1215" s="57"/>
      <c r="Q1215" s="15"/>
      <c r="R1215" s="15"/>
      <c r="S1215" s="15"/>
      <c r="T1215" s="15"/>
    </row>
    <row r="1216" spans="5:20" s="12" customFormat="1" x14ac:dyDescent="0.2">
      <c r="E1216" s="22"/>
      <c r="H1216" s="57"/>
      <c r="Q1216" s="15"/>
      <c r="R1216" s="15"/>
      <c r="S1216" s="15"/>
      <c r="T1216" s="15"/>
    </row>
    <row r="1217" spans="5:20" s="12" customFormat="1" x14ac:dyDescent="0.2">
      <c r="E1217" s="22"/>
      <c r="H1217" s="57"/>
      <c r="Q1217" s="15"/>
      <c r="R1217" s="15"/>
      <c r="S1217" s="15"/>
      <c r="T1217" s="15"/>
    </row>
    <row r="1218" spans="5:20" s="12" customFormat="1" x14ac:dyDescent="0.2">
      <c r="E1218" s="22"/>
      <c r="H1218" s="57"/>
      <c r="Q1218" s="15"/>
      <c r="R1218" s="15"/>
      <c r="S1218" s="15"/>
      <c r="T1218" s="15"/>
    </row>
    <row r="1219" spans="5:20" s="12" customFormat="1" x14ac:dyDescent="0.2">
      <c r="E1219" s="22"/>
      <c r="H1219" s="57"/>
      <c r="Q1219" s="15"/>
      <c r="R1219" s="15"/>
      <c r="S1219" s="15"/>
      <c r="T1219" s="15"/>
    </row>
    <row r="1220" spans="5:20" s="12" customFormat="1" x14ac:dyDescent="0.2">
      <c r="E1220" s="22"/>
      <c r="H1220" s="57"/>
      <c r="Q1220" s="15"/>
      <c r="R1220" s="15"/>
      <c r="S1220" s="15"/>
      <c r="T1220" s="15"/>
    </row>
    <row r="1221" spans="5:20" s="12" customFormat="1" x14ac:dyDescent="0.2">
      <c r="E1221" s="22"/>
      <c r="H1221" s="57"/>
      <c r="Q1221" s="15"/>
      <c r="R1221" s="15"/>
      <c r="S1221" s="15"/>
      <c r="T1221" s="15"/>
    </row>
    <row r="1222" spans="5:20" s="12" customFormat="1" x14ac:dyDescent="0.2">
      <c r="E1222" s="22"/>
      <c r="H1222" s="57"/>
      <c r="Q1222" s="15"/>
      <c r="R1222" s="15"/>
      <c r="S1222" s="15"/>
      <c r="T1222" s="15"/>
    </row>
    <row r="1223" spans="5:20" s="12" customFormat="1" x14ac:dyDescent="0.2">
      <c r="E1223" s="22"/>
      <c r="H1223" s="57"/>
      <c r="Q1223" s="15"/>
      <c r="R1223" s="15"/>
      <c r="S1223" s="15"/>
      <c r="T1223" s="15"/>
    </row>
    <row r="1224" spans="5:20" s="12" customFormat="1" x14ac:dyDescent="0.2">
      <c r="E1224" s="22"/>
      <c r="H1224" s="57"/>
      <c r="Q1224" s="15"/>
      <c r="R1224" s="15"/>
      <c r="S1224" s="15"/>
      <c r="T1224" s="15"/>
    </row>
    <row r="1225" spans="5:20" s="12" customFormat="1" x14ac:dyDescent="0.2">
      <c r="E1225" s="22"/>
      <c r="H1225" s="57"/>
      <c r="Q1225" s="15"/>
      <c r="R1225" s="15"/>
      <c r="S1225" s="15"/>
      <c r="T1225" s="15"/>
    </row>
    <row r="1226" spans="5:20" s="12" customFormat="1" x14ac:dyDescent="0.2">
      <c r="E1226" s="22"/>
      <c r="H1226" s="57"/>
      <c r="Q1226" s="15"/>
      <c r="R1226" s="15"/>
      <c r="S1226" s="15"/>
      <c r="T1226" s="15"/>
    </row>
    <row r="1227" spans="5:20" s="12" customFormat="1" x14ac:dyDescent="0.2">
      <c r="E1227" s="22"/>
      <c r="H1227" s="57"/>
      <c r="Q1227" s="15"/>
      <c r="R1227" s="15"/>
      <c r="S1227" s="15"/>
      <c r="T1227" s="15"/>
    </row>
    <row r="1228" spans="5:20" s="12" customFormat="1" x14ac:dyDescent="0.2">
      <c r="E1228" s="22"/>
      <c r="H1228" s="57"/>
      <c r="Q1228" s="15"/>
      <c r="R1228" s="15"/>
      <c r="S1228" s="15"/>
      <c r="T1228" s="15"/>
    </row>
    <row r="1229" spans="5:20" s="12" customFormat="1" x14ac:dyDescent="0.2">
      <c r="E1229" s="22"/>
      <c r="H1229" s="57"/>
      <c r="Q1229" s="15"/>
      <c r="R1229" s="15"/>
      <c r="S1229" s="15"/>
      <c r="T1229" s="15"/>
    </row>
    <row r="1230" spans="5:20" s="12" customFormat="1" x14ac:dyDescent="0.2">
      <c r="E1230" s="22"/>
      <c r="H1230" s="57"/>
      <c r="Q1230" s="15"/>
      <c r="R1230" s="15"/>
      <c r="S1230" s="15"/>
      <c r="T1230" s="15"/>
    </row>
    <row r="1231" spans="5:20" s="12" customFormat="1" x14ac:dyDescent="0.2">
      <c r="E1231" s="22"/>
      <c r="H1231" s="57"/>
      <c r="Q1231" s="15"/>
      <c r="R1231" s="15"/>
      <c r="S1231" s="15"/>
      <c r="T1231" s="15"/>
    </row>
    <row r="1232" spans="5:20" s="12" customFormat="1" x14ac:dyDescent="0.2">
      <c r="E1232" s="22"/>
      <c r="H1232" s="57"/>
      <c r="Q1232" s="15"/>
      <c r="R1232" s="15"/>
      <c r="S1232" s="15"/>
      <c r="T1232" s="15"/>
    </row>
    <row r="1233" spans="5:20" s="12" customFormat="1" x14ac:dyDescent="0.2">
      <c r="E1233" s="22"/>
      <c r="H1233" s="57"/>
      <c r="Q1233" s="15"/>
      <c r="R1233" s="15"/>
      <c r="S1233" s="15"/>
      <c r="T1233" s="15"/>
    </row>
    <row r="1234" spans="5:20" s="12" customFormat="1" x14ac:dyDescent="0.2">
      <c r="E1234" s="22"/>
      <c r="H1234" s="57"/>
      <c r="Q1234" s="15"/>
      <c r="R1234" s="15"/>
      <c r="S1234" s="15"/>
      <c r="T1234" s="15"/>
    </row>
    <row r="1235" spans="5:20" s="12" customFormat="1" x14ac:dyDescent="0.2">
      <c r="E1235" s="22"/>
      <c r="H1235" s="57"/>
      <c r="Q1235" s="15"/>
      <c r="R1235" s="15"/>
      <c r="S1235" s="15"/>
      <c r="T1235" s="15"/>
    </row>
    <row r="1236" spans="5:20" s="12" customFormat="1" x14ac:dyDescent="0.2">
      <c r="E1236" s="22"/>
      <c r="H1236" s="57"/>
      <c r="Q1236" s="15"/>
      <c r="R1236" s="15"/>
      <c r="S1236" s="15"/>
      <c r="T1236" s="15"/>
    </row>
    <row r="1237" spans="5:20" s="12" customFormat="1" x14ac:dyDescent="0.2">
      <c r="E1237" s="22"/>
      <c r="H1237" s="57"/>
      <c r="Q1237" s="15"/>
      <c r="R1237" s="15"/>
      <c r="S1237" s="15"/>
      <c r="T1237" s="15"/>
    </row>
    <row r="1238" spans="5:20" s="12" customFormat="1" x14ac:dyDescent="0.2">
      <c r="E1238" s="22"/>
      <c r="H1238" s="57"/>
      <c r="Q1238" s="15"/>
      <c r="R1238" s="15"/>
      <c r="S1238" s="15"/>
      <c r="T1238" s="15"/>
    </row>
    <row r="1239" spans="5:20" s="12" customFormat="1" x14ac:dyDescent="0.2">
      <c r="E1239" s="22"/>
      <c r="H1239" s="57"/>
      <c r="Q1239" s="15"/>
      <c r="R1239" s="15"/>
      <c r="S1239" s="15"/>
      <c r="T1239" s="15"/>
    </row>
    <row r="1240" spans="5:20" s="12" customFormat="1" x14ac:dyDescent="0.2">
      <c r="E1240" s="22"/>
      <c r="H1240" s="57"/>
      <c r="Q1240" s="15"/>
      <c r="R1240" s="15"/>
      <c r="S1240" s="15"/>
      <c r="T1240" s="15"/>
    </row>
    <row r="1241" spans="5:20" s="12" customFormat="1" x14ac:dyDescent="0.2">
      <c r="E1241" s="22"/>
      <c r="H1241" s="57"/>
      <c r="Q1241" s="15"/>
      <c r="R1241" s="15"/>
      <c r="S1241" s="15"/>
      <c r="T1241" s="15"/>
    </row>
    <row r="1242" spans="5:20" s="12" customFormat="1" x14ac:dyDescent="0.2">
      <c r="E1242" s="22"/>
      <c r="H1242" s="57"/>
      <c r="Q1242" s="15"/>
      <c r="R1242" s="15"/>
      <c r="S1242" s="15"/>
      <c r="T1242" s="15"/>
    </row>
    <row r="1243" spans="5:20" s="12" customFormat="1" x14ac:dyDescent="0.2">
      <c r="E1243" s="22"/>
      <c r="H1243" s="57"/>
      <c r="Q1243" s="15"/>
      <c r="R1243" s="15"/>
      <c r="S1243" s="15"/>
      <c r="T1243" s="15"/>
    </row>
    <row r="1244" spans="5:20" s="12" customFormat="1" x14ac:dyDescent="0.2">
      <c r="E1244" s="22"/>
      <c r="H1244" s="57"/>
      <c r="Q1244" s="15"/>
      <c r="R1244" s="15"/>
      <c r="S1244" s="15"/>
      <c r="T1244" s="15"/>
    </row>
    <row r="1245" spans="5:20" s="12" customFormat="1" x14ac:dyDescent="0.2">
      <c r="E1245" s="22"/>
      <c r="H1245" s="57"/>
      <c r="Q1245" s="15"/>
      <c r="R1245" s="15"/>
      <c r="S1245" s="15"/>
      <c r="T1245" s="15"/>
    </row>
    <row r="1246" spans="5:20" s="12" customFormat="1" x14ac:dyDescent="0.2">
      <c r="E1246" s="22"/>
      <c r="H1246" s="57"/>
      <c r="Q1246" s="15"/>
      <c r="R1246" s="15"/>
      <c r="S1246" s="15"/>
      <c r="T1246" s="15"/>
    </row>
    <row r="1247" spans="5:20" s="12" customFormat="1" x14ac:dyDescent="0.2">
      <c r="E1247" s="22"/>
      <c r="H1247" s="57"/>
      <c r="Q1247" s="15"/>
      <c r="R1247" s="15"/>
      <c r="S1247" s="15"/>
      <c r="T1247" s="15"/>
    </row>
    <row r="1248" spans="5:20" s="12" customFormat="1" x14ac:dyDescent="0.2">
      <c r="E1248" s="22"/>
      <c r="H1248" s="57"/>
      <c r="Q1248" s="15"/>
      <c r="R1248" s="15"/>
      <c r="S1248" s="15"/>
      <c r="T1248" s="15"/>
    </row>
    <row r="1249" spans="5:20" s="12" customFormat="1" x14ac:dyDescent="0.2">
      <c r="E1249" s="22"/>
      <c r="H1249" s="57"/>
      <c r="Q1249" s="15"/>
      <c r="R1249" s="15"/>
      <c r="S1249" s="15"/>
      <c r="T1249" s="15"/>
    </row>
    <row r="1250" spans="5:20" s="12" customFormat="1" x14ac:dyDescent="0.2">
      <c r="E1250" s="22"/>
      <c r="H1250" s="57"/>
      <c r="Q1250" s="15"/>
      <c r="R1250" s="15"/>
      <c r="S1250" s="15"/>
      <c r="T1250" s="15"/>
    </row>
    <row r="1251" spans="5:20" s="12" customFormat="1" x14ac:dyDescent="0.2">
      <c r="E1251" s="22"/>
      <c r="H1251" s="57"/>
      <c r="Q1251" s="15"/>
      <c r="R1251" s="15"/>
      <c r="S1251" s="15"/>
      <c r="T1251" s="15"/>
    </row>
    <row r="1252" spans="5:20" s="12" customFormat="1" x14ac:dyDescent="0.2">
      <c r="E1252" s="22"/>
      <c r="H1252" s="57"/>
      <c r="Q1252" s="15"/>
      <c r="R1252" s="15"/>
      <c r="S1252" s="15"/>
      <c r="T1252" s="15"/>
    </row>
    <row r="1253" spans="5:20" s="12" customFormat="1" x14ac:dyDescent="0.2">
      <c r="E1253" s="22"/>
      <c r="H1253" s="57"/>
      <c r="Q1253" s="15"/>
      <c r="R1253" s="15"/>
      <c r="S1253" s="15"/>
      <c r="T1253" s="15"/>
    </row>
    <row r="1254" spans="5:20" s="12" customFormat="1" x14ac:dyDescent="0.2">
      <c r="E1254" s="22"/>
      <c r="H1254" s="57"/>
      <c r="Q1254" s="15"/>
      <c r="R1254" s="15"/>
      <c r="S1254" s="15"/>
      <c r="T1254" s="15"/>
    </row>
    <row r="1255" spans="5:20" s="12" customFormat="1" x14ac:dyDescent="0.2">
      <c r="E1255" s="22"/>
      <c r="H1255" s="57"/>
      <c r="Q1255" s="15"/>
      <c r="R1255" s="15"/>
      <c r="S1255" s="15"/>
      <c r="T1255" s="15"/>
    </row>
    <row r="1256" spans="5:20" s="12" customFormat="1" x14ac:dyDescent="0.2">
      <c r="E1256" s="22"/>
      <c r="H1256" s="57"/>
      <c r="Q1256" s="15"/>
      <c r="R1256" s="15"/>
      <c r="S1256" s="15"/>
      <c r="T1256" s="15"/>
    </row>
    <row r="1257" spans="5:20" s="12" customFormat="1" x14ac:dyDescent="0.2">
      <c r="E1257" s="22"/>
      <c r="H1257" s="57"/>
      <c r="Q1257" s="15"/>
      <c r="R1257" s="15"/>
      <c r="S1257" s="15"/>
      <c r="T1257" s="15"/>
    </row>
    <row r="1258" spans="5:20" s="12" customFormat="1" x14ac:dyDescent="0.2">
      <c r="E1258" s="22"/>
      <c r="H1258" s="57"/>
      <c r="Q1258" s="15"/>
      <c r="R1258" s="15"/>
      <c r="S1258" s="15"/>
      <c r="T1258" s="15"/>
    </row>
    <row r="1259" spans="5:20" s="12" customFormat="1" x14ac:dyDescent="0.2">
      <c r="E1259" s="22"/>
      <c r="H1259" s="57"/>
      <c r="Q1259" s="15"/>
      <c r="R1259" s="15"/>
      <c r="S1259" s="15"/>
      <c r="T1259" s="15"/>
    </row>
    <row r="1260" spans="5:20" s="12" customFormat="1" x14ac:dyDescent="0.2">
      <c r="E1260" s="22"/>
      <c r="H1260" s="57"/>
      <c r="Q1260" s="15"/>
      <c r="R1260" s="15"/>
      <c r="S1260" s="15"/>
      <c r="T1260" s="15"/>
    </row>
    <row r="1261" spans="5:20" s="12" customFormat="1" x14ac:dyDescent="0.2">
      <c r="E1261" s="22"/>
      <c r="H1261" s="57"/>
      <c r="Q1261" s="15"/>
      <c r="R1261" s="15"/>
      <c r="S1261" s="15"/>
      <c r="T1261" s="15"/>
    </row>
    <row r="1262" spans="5:20" s="12" customFormat="1" x14ac:dyDescent="0.2">
      <c r="E1262" s="22"/>
      <c r="H1262" s="57"/>
      <c r="Q1262" s="15"/>
      <c r="R1262" s="15"/>
      <c r="S1262" s="15"/>
      <c r="T1262" s="15"/>
    </row>
    <row r="1263" spans="5:20" s="12" customFormat="1" x14ac:dyDescent="0.2">
      <c r="E1263" s="22"/>
      <c r="H1263" s="57"/>
      <c r="Q1263" s="15"/>
      <c r="R1263" s="15"/>
      <c r="S1263" s="15"/>
      <c r="T1263" s="15"/>
    </row>
    <row r="1264" spans="5:20" s="12" customFormat="1" x14ac:dyDescent="0.2">
      <c r="E1264" s="22"/>
      <c r="H1264" s="57"/>
      <c r="Q1264" s="15"/>
      <c r="R1264" s="15"/>
      <c r="S1264" s="15"/>
      <c r="T1264" s="15"/>
    </row>
    <row r="1265" spans="5:20" s="12" customFormat="1" x14ac:dyDescent="0.2">
      <c r="E1265" s="22"/>
      <c r="H1265" s="57"/>
      <c r="Q1265" s="15"/>
      <c r="R1265" s="15"/>
      <c r="S1265" s="15"/>
      <c r="T1265" s="15"/>
    </row>
    <row r="1266" spans="5:20" s="12" customFormat="1" x14ac:dyDescent="0.2">
      <c r="E1266" s="22"/>
      <c r="H1266" s="57"/>
      <c r="Q1266" s="15"/>
      <c r="R1266" s="15"/>
      <c r="S1266" s="15"/>
      <c r="T1266" s="15"/>
    </row>
    <row r="1267" spans="5:20" s="12" customFormat="1" x14ac:dyDescent="0.2">
      <c r="E1267" s="22"/>
      <c r="H1267" s="57"/>
      <c r="Q1267" s="15"/>
      <c r="R1267" s="15"/>
      <c r="S1267" s="15"/>
      <c r="T1267" s="15"/>
    </row>
    <row r="1268" spans="5:20" s="12" customFormat="1" x14ac:dyDescent="0.2">
      <c r="E1268" s="22"/>
      <c r="H1268" s="57"/>
      <c r="Q1268" s="15"/>
      <c r="R1268" s="15"/>
      <c r="S1268" s="15"/>
      <c r="T1268" s="15"/>
    </row>
    <row r="1269" spans="5:20" s="12" customFormat="1" x14ac:dyDescent="0.2">
      <c r="E1269" s="22"/>
      <c r="H1269" s="57"/>
      <c r="Q1269" s="15"/>
      <c r="R1269" s="15"/>
      <c r="S1269" s="15"/>
      <c r="T1269" s="15"/>
    </row>
    <row r="1270" spans="5:20" s="12" customFormat="1" x14ac:dyDescent="0.2">
      <c r="E1270" s="22"/>
      <c r="H1270" s="57"/>
      <c r="Q1270" s="15"/>
      <c r="R1270" s="15"/>
      <c r="S1270" s="15"/>
      <c r="T1270" s="15"/>
    </row>
    <row r="1271" spans="5:20" s="12" customFormat="1" x14ac:dyDescent="0.2">
      <c r="E1271" s="22"/>
      <c r="H1271" s="57"/>
      <c r="Q1271" s="15"/>
      <c r="R1271" s="15"/>
      <c r="S1271" s="15"/>
      <c r="T1271" s="15"/>
    </row>
    <row r="1272" spans="5:20" s="12" customFormat="1" x14ac:dyDescent="0.2">
      <c r="E1272" s="22"/>
      <c r="H1272" s="57"/>
      <c r="Q1272" s="15"/>
      <c r="R1272" s="15"/>
      <c r="S1272" s="15"/>
      <c r="T1272" s="15"/>
    </row>
    <row r="1273" spans="5:20" s="12" customFormat="1" x14ac:dyDescent="0.2">
      <c r="E1273" s="22"/>
      <c r="H1273" s="57"/>
      <c r="Q1273" s="15"/>
      <c r="R1273" s="15"/>
      <c r="S1273" s="15"/>
      <c r="T1273" s="15"/>
    </row>
    <row r="1274" spans="5:20" s="12" customFormat="1" x14ac:dyDescent="0.2">
      <c r="E1274" s="22"/>
      <c r="H1274" s="57"/>
      <c r="Q1274" s="15"/>
      <c r="R1274" s="15"/>
      <c r="S1274" s="15"/>
      <c r="T1274" s="15"/>
    </row>
    <row r="1275" spans="5:20" s="12" customFormat="1" x14ac:dyDescent="0.2">
      <c r="E1275" s="22"/>
      <c r="H1275" s="57"/>
      <c r="Q1275" s="15"/>
      <c r="R1275" s="15"/>
      <c r="S1275" s="15"/>
      <c r="T1275" s="15"/>
    </row>
    <row r="1276" spans="5:20" s="12" customFormat="1" x14ac:dyDescent="0.2">
      <c r="E1276" s="22"/>
      <c r="H1276" s="57"/>
      <c r="Q1276" s="15"/>
      <c r="R1276" s="15"/>
      <c r="S1276" s="15"/>
      <c r="T1276" s="15"/>
    </row>
    <row r="1277" spans="5:20" s="12" customFormat="1" x14ac:dyDescent="0.2">
      <c r="E1277" s="22"/>
      <c r="H1277" s="57"/>
      <c r="Q1277" s="15"/>
      <c r="R1277" s="15"/>
      <c r="S1277" s="15"/>
      <c r="T1277" s="15"/>
    </row>
    <row r="1278" spans="5:20" s="12" customFormat="1" x14ac:dyDescent="0.2">
      <c r="E1278" s="22"/>
      <c r="H1278" s="57"/>
      <c r="Q1278" s="15"/>
      <c r="R1278" s="15"/>
      <c r="S1278" s="15"/>
      <c r="T1278" s="15"/>
    </row>
    <row r="1279" spans="5:20" s="12" customFormat="1" x14ac:dyDescent="0.2">
      <c r="E1279" s="22"/>
      <c r="H1279" s="57"/>
      <c r="Q1279" s="15"/>
      <c r="R1279" s="15"/>
      <c r="S1279" s="15"/>
      <c r="T1279" s="15"/>
    </row>
    <row r="1280" spans="5:20" s="12" customFormat="1" x14ac:dyDescent="0.2">
      <c r="E1280" s="22"/>
      <c r="H1280" s="57"/>
      <c r="Q1280" s="15"/>
      <c r="R1280" s="15"/>
      <c r="S1280" s="15"/>
      <c r="T1280" s="15"/>
    </row>
    <row r="1281" spans="5:20" s="12" customFormat="1" x14ac:dyDescent="0.2">
      <c r="E1281" s="22"/>
      <c r="H1281" s="57"/>
      <c r="Q1281" s="15"/>
      <c r="R1281" s="15"/>
      <c r="S1281" s="15"/>
      <c r="T1281" s="15"/>
    </row>
    <row r="1282" spans="5:20" s="12" customFormat="1" x14ac:dyDescent="0.2">
      <c r="E1282" s="22"/>
      <c r="H1282" s="57"/>
      <c r="Q1282" s="15"/>
      <c r="R1282" s="15"/>
      <c r="S1282" s="15"/>
      <c r="T1282" s="15"/>
    </row>
    <row r="1283" spans="5:20" s="12" customFormat="1" x14ac:dyDescent="0.2">
      <c r="E1283" s="22"/>
      <c r="H1283" s="57"/>
      <c r="Q1283" s="15"/>
      <c r="R1283" s="15"/>
      <c r="S1283" s="15"/>
      <c r="T1283" s="15"/>
    </row>
    <row r="1284" spans="5:20" s="12" customFormat="1" x14ac:dyDescent="0.2">
      <c r="E1284" s="22"/>
      <c r="H1284" s="57"/>
      <c r="Q1284" s="15"/>
      <c r="R1284" s="15"/>
      <c r="S1284" s="15"/>
      <c r="T1284" s="15"/>
    </row>
    <row r="1285" spans="5:20" s="12" customFormat="1" x14ac:dyDescent="0.2">
      <c r="E1285" s="22"/>
      <c r="H1285" s="57"/>
      <c r="Q1285" s="15"/>
      <c r="R1285" s="15"/>
      <c r="S1285" s="15"/>
      <c r="T1285" s="15"/>
    </row>
    <row r="1286" spans="5:20" s="12" customFormat="1" x14ac:dyDescent="0.2">
      <c r="E1286" s="22"/>
      <c r="H1286" s="57"/>
      <c r="Q1286" s="15"/>
      <c r="R1286" s="15"/>
      <c r="S1286" s="15"/>
      <c r="T1286" s="15"/>
    </row>
    <row r="1287" spans="5:20" s="12" customFormat="1" x14ac:dyDescent="0.2">
      <c r="E1287" s="22"/>
      <c r="H1287" s="57"/>
      <c r="Q1287" s="15"/>
      <c r="R1287" s="15"/>
      <c r="S1287" s="15"/>
      <c r="T1287" s="15"/>
    </row>
    <row r="1288" spans="5:20" s="12" customFormat="1" x14ac:dyDescent="0.2">
      <c r="E1288" s="22"/>
      <c r="H1288" s="57"/>
      <c r="Q1288" s="15"/>
      <c r="R1288" s="15"/>
      <c r="S1288" s="15"/>
      <c r="T1288" s="15"/>
    </row>
    <row r="1289" spans="5:20" s="12" customFormat="1" x14ac:dyDescent="0.2">
      <c r="E1289" s="22"/>
      <c r="H1289" s="57"/>
      <c r="Q1289" s="15"/>
      <c r="R1289" s="15"/>
      <c r="S1289" s="15"/>
      <c r="T1289" s="15"/>
    </row>
    <row r="1290" spans="5:20" s="12" customFormat="1" x14ac:dyDescent="0.2">
      <c r="E1290" s="22"/>
      <c r="H1290" s="57"/>
      <c r="Q1290" s="15"/>
      <c r="R1290" s="15"/>
      <c r="S1290" s="15"/>
      <c r="T1290" s="15"/>
    </row>
    <row r="1291" spans="5:20" s="12" customFormat="1" x14ac:dyDescent="0.2">
      <c r="E1291" s="22"/>
      <c r="H1291" s="57"/>
      <c r="Q1291" s="15"/>
      <c r="R1291" s="15"/>
      <c r="S1291" s="15"/>
      <c r="T1291" s="15"/>
    </row>
    <row r="1292" spans="5:20" s="12" customFormat="1" x14ac:dyDescent="0.2">
      <c r="E1292" s="22"/>
      <c r="H1292" s="57"/>
      <c r="Q1292" s="15"/>
      <c r="R1292" s="15"/>
      <c r="S1292" s="15"/>
      <c r="T1292" s="15"/>
    </row>
    <row r="1293" spans="5:20" s="12" customFormat="1" x14ac:dyDescent="0.2">
      <c r="E1293" s="22"/>
      <c r="H1293" s="57"/>
      <c r="Q1293" s="15"/>
      <c r="R1293" s="15"/>
      <c r="S1293" s="15"/>
      <c r="T1293" s="15"/>
    </row>
    <row r="1294" spans="5:20" s="12" customFormat="1" x14ac:dyDescent="0.2">
      <c r="E1294" s="22"/>
      <c r="H1294" s="57"/>
      <c r="Q1294" s="15"/>
      <c r="R1294" s="15"/>
      <c r="S1294" s="15"/>
      <c r="T1294" s="15"/>
    </row>
    <row r="1295" spans="5:20" s="12" customFormat="1" x14ac:dyDescent="0.2">
      <c r="E1295" s="22"/>
      <c r="H1295" s="57"/>
      <c r="Q1295" s="15"/>
      <c r="R1295" s="15"/>
      <c r="S1295" s="15"/>
      <c r="T1295" s="15"/>
    </row>
    <row r="1296" spans="5:20" s="12" customFormat="1" x14ac:dyDescent="0.2">
      <c r="E1296" s="22"/>
      <c r="H1296" s="57"/>
      <c r="Q1296" s="15"/>
      <c r="R1296" s="15"/>
      <c r="S1296" s="15"/>
      <c r="T1296" s="15"/>
    </row>
    <row r="1297" spans="5:20" s="12" customFormat="1" x14ac:dyDescent="0.2">
      <c r="E1297" s="22"/>
      <c r="H1297" s="57"/>
      <c r="Q1297" s="15"/>
      <c r="R1297" s="15"/>
      <c r="S1297" s="15"/>
      <c r="T1297" s="15"/>
    </row>
    <row r="1298" spans="5:20" s="12" customFormat="1" x14ac:dyDescent="0.2">
      <c r="E1298" s="22"/>
      <c r="H1298" s="57"/>
      <c r="Q1298" s="15"/>
      <c r="R1298" s="15"/>
      <c r="S1298" s="15"/>
      <c r="T1298" s="15"/>
    </row>
    <row r="1299" spans="5:20" s="12" customFormat="1" x14ac:dyDescent="0.2">
      <c r="E1299" s="22"/>
      <c r="H1299" s="57"/>
      <c r="Q1299" s="15"/>
      <c r="R1299" s="15"/>
      <c r="S1299" s="15"/>
      <c r="T1299" s="15"/>
    </row>
    <row r="1300" spans="5:20" s="12" customFormat="1" x14ac:dyDescent="0.2">
      <c r="E1300" s="22"/>
      <c r="H1300" s="57"/>
      <c r="Q1300" s="15"/>
      <c r="R1300" s="15"/>
      <c r="S1300" s="15"/>
      <c r="T1300" s="15"/>
    </row>
    <row r="1301" spans="5:20" s="12" customFormat="1" x14ac:dyDescent="0.2">
      <c r="E1301" s="22"/>
      <c r="H1301" s="57"/>
      <c r="Q1301" s="15"/>
      <c r="R1301" s="15"/>
      <c r="S1301" s="15"/>
      <c r="T1301" s="15"/>
    </row>
    <row r="1302" spans="5:20" s="12" customFormat="1" x14ac:dyDescent="0.2">
      <c r="E1302" s="22"/>
      <c r="H1302" s="57"/>
      <c r="Q1302" s="15"/>
      <c r="R1302" s="15"/>
      <c r="S1302" s="15"/>
      <c r="T1302" s="15"/>
    </row>
    <row r="1303" spans="5:20" s="12" customFormat="1" x14ac:dyDescent="0.2">
      <c r="E1303" s="22"/>
      <c r="H1303" s="57"/>
      <c r="Q1303" s="15"/>
      <c r="R1303" s="15"/>
      <c r="S1303" s="15"/>
      <c r="T1303" s="15"/>
    </row>
    <row r="1304" spans="5:20" s="12" customFormat="1" x14ac:dyDescent="0.2">
      <c r="E1304" s="22"/>
      <c r="H1304" s="57"/>
      <c r="Q1304" s="15"/>
      <c r="R1304" s="15"/>
      <c r="S1304" s="15"/>
      <c r="T1304" s="15"/>
    </row>
    <row r="1305" spans="5:20" s="12" customFormat="1" x14ac:dyDescent="0.2">
      <c r="E1305" s="22"/>
      <c r="H1305" s="57"/>
      <c r="Q1305" s="15"/>
      <c r="R1305" s="15"/>
      <c r="S1305" s="15"/>
      <c r="T1305" s="15"/>
    </row>
    <row r="1306" spans="5:20" s="12" customFormat="1" x14ac:dyDescent="0.2">
      <c r="E1306" s="22"/>
      <c r="H1306" s="57"/>
      <c r="Q1306" s="15"/>
      <c r="R1306" s="15"/>
      <c r="S1306" s="15"/>
      <c r="T1306" s="15"/>
    </row>
    <row r="1307" spans="5:20" s="12" customFormat="1" x14ac:dyDescent="0.2">
      <c r="E1307" s="22"/>
      <c r="H1307" s="57"/>
      <c r="Q1307" s="15"/>
      <c r="R1307" s="15"/>
      <c r="S1307" s="15"/>
      <c r="T1307" s="15"/>
    </row>
    <row r="1308" spans="5:20" s="12" customFormat="1" x14ac:dyDescent="0.2">
      <c r="E1308" s="22"/>
      <c r="H1308" s="57"/>
      <c r="Q1308" s="15"/>
      <c r="R1308" s="15"/>
      <c r="S1308" s="15"/>
      <c r="T1308" s="15"/>
    </row>
    <row r="1309" spans="5:20" s="12" customFormat="1" x14ac:dyDescent="0.2">
      <c r="E1309" s="22"/>
      <c r="H1309" s="57"/>
      <c r="Q1309" s="15"/>
      <c r="R1309" s="15"/>
      <c r="S1309" s="15"/>
      <c r="T1309" s="15"/>
    </row>
    <row r="1310" spans="5:20" s="12" customFormat="1" x14ac:dyDescent="0.2">
      <c r="E1310" s="22"/>
      <c r="H1310" s="57"/>
      <c r="Q1310" s="15"/>
      <c r="R1310" s="15"/>
      <c r="S1310" s="15"/>
      <c r="T1310" s="15"/>
    </row>
    <row r="1311" spans="5:20" s="12" customFormat="1" x14ac:dyDescent="0.2">
      <c r="E1311" s="22"/>
      <c r="H1311" s="57"/>
      <c r="Q1311" s="15"/>
      <c r="R1311" s="15"/>
      <c r="S1311" s="15"/>
      <c r="T1311" s="15"/>
    </row>
    <row r="1312" spans="5:20" s="12" customFormat="1" x14ac:dyDescent="0.2">
      <c r="E1312" s="22"/>
      <c r="H1312" s="57"/>
      <c r="Q1312" s="15"/>
      <c r="R1312" s="15"/>
      <c r="S1312" s="15"/>
      <c r="T1312" s="15"/>
    </row>
    <row r="1313" spans="5:20" s="12" customFormat="1" x14ac:dyDescent="0.2">
      <c r="E1313" s="22"/>
      <c r="H1313" s="57"/>
      <c r="Q1313" s="15"/>
      <c r="R1313" s="15"/>
      <c r="S1313" s="15"/>
      <c r="T1313" s="15"/>
    </row>
    <row r="1314" spans="5:20" s="12" customFormat="1" x14ac:dyDescent="0.2">
      <c r="E1314" s="22"/>
      <c r="H1314" s="57"/>
      <c r="Q1314" s="15"/>
      <c r="R1314" s="15"/>
      <c r="S1314" s="15"/>
      <c r="T1314" s="15"/>
    </row>
    <row r="1315" spans="5:20" s="12" customFormat="1" x14ac:dyDescent="0.2">
      <c r="E1315" s="22"/>
      <c r="H1315" s="57"/>
      <c r="Q1315" s="15"/>
      <c r="R1315" s="15"/>
      <c r="S1315" s="15"/>
      <c r="T1315" s="15"/>
    </row>
    <row r="1316" spans="5:20" s="12" customFormat="1" x14ac:dyDescent="0.2">
      <c r="E1316" s="22"/>
      <c r="H1316" s="57"/>
      <c r="Q1316" s="15"/>
      <c r="R1316" s="15"/>
      <c r="S1316" s="15"/>
      <c r="T1316" s="15"/>
    </row>
    <row r="1317" spans="5:20" s="12" customFormat="1" x14ac:dyDescent="0.2">
      <c r="E1317" s="22"/>
      <c r="H1317" s="57"/>
      <c r="Q1317" s="15"/>
      <c r="R1317" s="15"/>
      <c r="S1317" s="15"/>
      <c r="T1317" s="15"/>
    </row>
    <row r="1318" spans="5:20" s="12" customFormat="1" x14ac:dyDescent="0.2">
      <c r="E1318" s="22"/>
      <c r="H1318" s="57"/>
      <c r="Q1318" s="15"/>
      <c r="R1318" s="15"/>
      <c r="S1318" s="15"/>
      <c r="T1318" s="15"/>
    </row>
    <row r="1319" spans="5:20" s="12" customFormat="1" x14ac:dyDescent="0.2">
      <c r="E1319" s="22"/>
      <c r="H1319" s="57"/>
      <c r="Q1319" s="15"/>
      <c r="R1319" s="15"/>
      <c r="S1319" s="15"/>
      <c r="T1319" s="15"/>
    </row>
    <row r="1320" spans="5:20" s="12" customFormat="1" x14ac:dyDescent="0.2">
      <c r="E1320" s="22"/>
      <c r="H1320" s="57"/>
      <c r="Q1320" s="15"/>
      <c r="R1320" s="15"/>
      <c r="S1320" s="15"/>
      <c r="T1320" s="15"/>
    </row>
    <row r="1321" spans="5:20" s="12" customFormat="1" x14ac:dyDescent="0.2">
      <c r="E1321" s="22"/>
      <c r="H1321" s="57"/>
      <c r="Q1321" s="15"/>
      <c r="R1321" s="15"/>
      <c r="S1321" s="15"/>
      <c r="T1321" s="15"/>
    </row>
    <row r="1322" spans="5:20" s="12" customFormat="1" x14ac:dyDescent="0.2">
      <c r="E1322" s="22"/>
      <c r="H1322" s="57"/>
      <c r="Q1322" s="15"/>
      <c r="R1322" s="15"/>
      <c r="S1322" s="15"/>
      <c r="T1322" s="15"/>
    </row>
    <row r="1323" spans="5:20" s="12" customFormat="1" x14ac:dyDescent="0.2">
      <c r="E1323" s="22"/>
      <c r="H1323" s="57"/>
      <c r="Q1323" s="15"/>
      <c r="R1323" s="15"/>
      <c r="S1323" s="15"/>
      <c r="T1323" s="15"/>
    </row>
    <row r="1324" spans="5:20" s="12" customFormat="1" x14ac:dyDescent="0.2">
      <c r="E1324" s="22"/>
      <c r="H1324" s="57"/>
      <c r="Q1324" s="15"/>
      <c r="R1324" s="15"/>
      <c r="S1324" s="15"/>
      <c r="T1324" s="15"/>
    </row>
    <row r="1325" spans="5:20" s="12" customFormat="1" x14ac:dyDescent="0.2">
      <c r="E1325" s="22"/>
      <c r="H1325" s="57"/>
      <c r="Q1325" s="15"/>
      <c r="R1325" s="15"/>
      <c r="S1325" s="15"/>
      <c r="T1325" s="15"/>
    </row>
    <row r="1326" spans="5:20" s="12" customFormat="1" x14ac:dyDescent="0.2">
      <c r="E1326" s="22"/>
      <c r="H1326" s="57"/>
      <c r="Q1326" s="15"/>
      <c r="R1326" s="15"/>
      <c r="S1326" s="15"/>
      <c r="T1326" s="15"/>
    </row>
    <row r="1327" spans="5:20" s="12" customFormat="1" x14ac:dyDescent="0.2">
      <c r="E1327" s="22"/>
      <c r="H1327" s="57"/>
      <c r="Q1327" s="15"/>
      <c r="R1327" s="15"/>
      <c r="S1327" s="15"/>
      <c r="T1327" s="15"/>
    </row>
    <row r="1328" spans="5:20" s="12" customFormat="1" x14ac:dyDescent="0.2">
      <c r="E1328" s="22"/>
      <c r="H1328" s="57"/>
      <c r="Q1328" s="15"/>
      <c r="R1328" s="15"/>
      <c r="S1328" s="15"/>
      <c r="T1328" s="15"/>
    </row>
    <row r="1329" spans="5:20" s="12" customFormat="1" x14ac:dyDescent="0.2">
      <c r="E1329" s="22"/>
      <c r="H1329" s="57"/>
      <c r="Q1329" s="15"/>
      <c r="R1329" s="15"/>
      <c r="S1329" s="15"/>
      <c r="T1329" s="15"/>
    </row>
    <row r="1330" spans="5:20" s="12" customFormat="1" x14ac:dyDescent="0.2">
      <c r="E1330" s="22"/>
      <c r="H1330" s="57"/>
      <c r="Q1330" s="15"/>
      <c r="R1330" s="15"/>
      <c r="S1330" s="15"/>
      <c r="T1330" s="15"/>
    </row>
    <row r="1331" spans="5:20" s="12" customFormat="1" x14ac:dyDescent="0.2">
      <c r="E1331" s="22"/>
      <c r="H1331" s="57"/>
      <c r="Q1331" s="15"/>
      <c r="R1331" s="15"/>
      <c r="S1331" s="15"/>
      <c r="T1331" s="15"/>
    </row>
    <row r="1332" spans="5:20" s="12" customFormat="1" x14ac:dyDescent="0.2">
      <c r="E1332" s="22"/>
      <c r="H1332" s="57"/>
      <c r="Q1332" s="15"/>
      <c r="R1332" s="15"/>
      <c r="S1332" s="15"/>
      <c r="T1332" s="15"/>
    </row>
    <row r="1333" spans="5:20" s="12" customFormat="1" x14ac:dyDescent="0.2">
      <c r="E1333" s="22"/>
      <c r="H1333" s="57"/>
      <c r="Q1333" s="15"/>
      <c r="R1333" s="15"/>
      <c r="S1333" s="15"/>
      <c r="T1333" s="15"/>
    </row>
    <row r="1334" spans="5:20" s="12" customFormat="1" x14ac:dyDescent="0.2">
      <c r="E1334" s="22"/>
      <c r="H1334" s="57"/>
      <c r="Q1334" s="15"/>
      <c r="R1334" s="15"/>
      <c r="S1334" s="15"/>
      <c r="T1334" s="15"/>
    </row>
    <row r="1335" spans="5:20" s="12" customFormat="1" x14ac:dyDescent="0.2">
      <c r="E1335" s="22"/>
      <c r="H1335" s="57"/>
      <c r="Q1335" s="15"/>
      <c r="R1335" s="15"/>
      <c r="S1335" s="15"/>
      <c r="T1335" s="15"/>
    </row>
    <row r="1336" spans="5:20" s="12" customFormat="1" x14ac:dyDescent="0.2">
      <c r="E1336" s="22"/>
      <c r="H1336" s="57"/>
      <c r="Q1336" s="15"/>
      <c r="R1336" s="15"/>
      <c r="S1336" s="15"/>
      <c r="T1336" s="15"/>
    </row>
    <row r="1337" spans="5:20" s="12" customFormat="1" x14ac:dyDescent="0.2">
      <c r="E1337" s="22"/>
      <c r="H1337" s="57"/>
      <c r="Q1337" s="15"/>
      <c r="R1337" s="15"/>
      <c r="S1337" s="15"/>
      <c r="T1337" s="15"/>
    </row>
    <row r="1338" spans="5:20" s="12" customFormat="1" x14ac:dyDescent="0.2">
      <c r="E1338" s="22"/>
      <c r="H1338" s="57"/>
      <c r="Q1338" s="15"/>
      <c r="R1338" s="15"/>
      <c r="S1338" s="15"/>
      <c r="T1338" s="15"/>
    </row>
    <row r="1339" spans="5:20" s="12" customFormat="1" x14ac:dyDescent="0.2">
      <c r="E1339" s="22"/>
      <c r="H1339" s="57"/>
      <c r="Q1339" s="15"/>
      <c r="R1339" s="15"/>
      <c r="S1339" s="15"/>
      <c r="T1339" s="15"/>
    </row>
    <row r="1340" spans="5:20" s="12" customFormat="1" x14ac:dyDescent="0.2">
      <c r="E1340" s="22"/>
      <c r="H1340" s="57"/>
      <c r="Q1340" s="15"/>
      <c r="R1340" s="15"/>
      <c r="S1340" s="15"/>
      <c r="T1340" s="15"/>
    </row>
    <row r="1341" spans="5:20" s="12" customFormat="1" x14ac:dyDescent="0.2">
      <c r="E1341" s="22"/>
      <c r="H1341" s="57"/>
      <c r="Q1341" s="15"/>
      <c r="R1341" s="15"/>
      <c r="S1341" s="15"/>
      <c r="T1341" s="15"/>
    </row>
    <row r="1342" spans="5:20" s="12" customFormat="1" x14ac:dyDescent="0.2">
      <c r="E1342" s="22"/>
      <c r="H1342" s="57"/>
      <c r="Q1342" s="15"/>
      <c r="R1342" s="15"/>
      <c r="S1342" s="15"/>
      <c r="T1342" s="15"/>
    </row>
    <row r="1343" spans="5:20" s="12" customFormat="1" x14ac:dyDescent="0.2">
      <c r="E1343" s="22"/>
      <c r="H1343" s="57"/>
      <c r="Q1343" s="15"/>
      <c r="R1343" s="15"/>
      <c r="S1343" s="15"/>
      <c r="T1343" s="15"/>
    </row>
    <row r="1344" spans="5:20" s="12" customFormat="1" x14ac:dyDescent="0.2">
      <c r="E1344" s="22"/>
      <c r="H1344" s="57"/>
      <c r="Q1344" s="15"/>
      <c r="R1344" s="15"/>
      <c r="S1344" s="15"/>
      <c r="T1344" s="15"/>
    </row>
    <row r="1345" spans="5:20" s="12" customFormat="1" x14ac:dyDescent="0.2">
      <c r="E1345" s="22"/>
      <c r="H1345" s="57"/>
      <c r="Q1345" s="15"/>
      <c r="R1345" s="15"/>
      <c r="S1345" s="15"/>
      <c r="T1345" s="15"/>
    </row>
    <row r="1346" spans="5:20" s="12" customFormat="1" x14ac:dyDescent="0.2">
      <c r="E1346" s="22"/>
      <c r="H1346" s="57"/>
      <c r="Q1346" s="15"/>
      <c r="R1346" s="15"/>
      <c r="S1346" s="15"/>
      <c r="T1346" s="15"/>
    </row>
    <row r="1347" spans="5:20" s="12" customFormat="1" x14ac:dyDescent="0.2">
      <c r="E1347" s="22"/>
      <c r="H1347" s="57"/>
      <c r="Q1347" s="15"/>
      <c r="R1347" s="15"/>
      <c r="S1347" s="15"/>
      <c r="T1347" s="15"/>
    </row>
    <row r="1348" spans="5:20" s="12" customFormat="1" x14ac:dyDescent="0.2">
      <c r="E1348" s="22"/>
      <c r="H1348" s="57"/>
      <c r="Q1348" s="15"/>
      <c r="R1348" s="15"/>
      <c r="S1348" s="15"/>
      <c r="T1348" s="15"/>
    </row>
    <row r="1349" spans="5:20" s="12" customFormat="1" x14ac:dyDescent="0.2">
      <c r="E1349" s="22"/>
      <c r="H1349" s="57"/>
      <c r="Q1349" s="15"/>
      <c r="R1349" s="15"/>
      <c r="S1349" s="15"/>
      <c r="T1349" s="15"/>
    </row>
    <row r="1350" spans="5:20" s="12" customFormat="1" x14ac:dyDescent="0.2">
      <c r="E1350" s="22"/>
      <c r="H1350" s="57"/>
      <c r="Q1350" s="15"/>
      <c r="R1350" s="15"/>
      <c r="S1350" s="15"/>
      <c r="T1350" s="15"/>
    </row>
    <row r="1351" spans="5:20" s="12" customFormat="1" x14ac:dyDescent="0.2">
      <c r="E1351" s="22"/>
      <c r="H1351" s="57"/>
      <c r="Q1351" s="15"/>
      <c r="R1351" s="15"/>
      <c r="S1351" s="15"/>
      <c r="T1351" s="15"/>
    </row>
    <row r="1352" spans="5:20" s="12" customFormat="1" x14ac:dyDescent="0.2">
      <c r="E1352" s="22"/>
      <c r="H1352" s="57"/>
      <c r="Q1352" s="15"/>
      <c r="R1352" s="15"/>
      <c r="S1352" s="15"/>
      <c r="T1352" s="15"/>
    </row>
    <row r="1353" spans="5:20" s="12" customFormat="1" x14ac:dyDescent="0.2">
      <c r="E1353" s="22"/>
      <c r="H1353" s="57"/>
      <c r="Q1353" s="15"/>
      <c r="R1353" s="15"/>
      <c r="S1353" s="15"/>
      <c r="T1353" s="15"/>
    </row>
    <row r="1354" spans="5:20" s="12" customFormat="1" x14ac:dyDescent="0.2">
      <c r="E1354" s="22"/>
      <c r="H1354" s="57"/>
      <c r="Q1354" s="15"/>
      <c r="R1354" s="15"/>
      <c r="S1354" s="15"/>
      <c r="T1354" s="15"/>
    </row>
    <row r="1355" spans="5:20" s="12" customFormat="1" x14ac:dyDescent="0.2">
      <c r="E1355" s="22"/>
      <c r="H1355" s="57"/>
      <c r="Q1355" s="15"/>
      <c r="R1355" s="15"/>
      <c r="S1355" s="15"/>
      <c r="T1355" s="15"/>
    </row>
    <row r="1356" spans="5:20" s="12" customFormat="1" x14ac:dyDescent="0.2">
      <c r="E1356" s="22"/>
      <c r="H1356" s="57"/>
      <c r="Q1356" s="15"/>
      <c r="R1356" s="15"/>
      <c r="S1356" s="15"/>
      <c r="T1356" s="15"/>
    </row>
    <row r="1357" spans="5:20" s="12" customFormat="1" x14ac:dyDescent="0.2">
      <c r="E1357" s="22"/>
      <c r="H1357" s="57"/>
      <c r="Q1357" s="15"/>
      <c r="R1357" s="15"/>
      <c r="S1357" s="15"/>
      <c r="T1357" s="15"/>
    </row>
    <row r="1358" spans="5:20" s="12" customFormat="1" x14ac:dyDescent="0.2">
      <c r="E1358" s="22"/>
      <c r="H1358" s="57"/>
      <c r="Q1358" s="15"/>
      <c r="R1358" s="15"/>
      <c r="S1358" s="15"/>
      <c r="T1358" s="15"/>
    </row>
    <row r="1359" spans="5:20" s="12" customFormat="1" x14ac:dyDescent="0.2">
      <c r="E1359" s="22"/>
      <c r="H1359" s="57"/>
      <c r="Q1359" s="15"/>
      <c r="R1359" s="15"/>
      <c r="S1359" s="15"/>
      <c r="T1359" s="15"/>
    </row>
    <row r="1360" spans="5:20" s="12" customFormat="1" x14ac:dyDescent="0.2">
      <c r="E1360" s="22"/>
      <c r="H1360" s="57"/>
      <c r="Q1360" s="15"/>
      <c r="R1360" s="15"/>
      <c r="S1360" s="15"/>
      <c r="T1360" s="15"/>
    </row>
    <row r="1361" spans="5:20" s="12" customFormat="1" x14ac:dyDescent="0.2">
      <c r="E1361" s="22"/>
      <c r="H1361" s="57"/>
      <c r="Q1361" s="15"/>
      <c r="R1361" s="15"/>
      <c r="S1361" s="15"/>
      <c r="T1361" s="15"/>
    </row>
    <row r="1362" spans="5:20" s="12" customFormat="1" x14ac:dyDescent="0.2">
      <c r="E1362" s="22"/>
      <c r="H1362" s="57"/>
      <c r="Q1362" s="15"/>
      <c r="R1362" s="15"/>
      <c r="S1362" s="15"/>
      <c r="T1362" s="15"/>
    </row>
    <row r="1363" spans="5:20" s="12" customFormat="1" x14ac:dyDescent="0.2">
      <c r="E1363" s="22"/>
      <c r="H1363" s="57"/>
      <c r="Q1363" s="15"/>
      <c r="R1363" s="15"/>
      <c r="S1363" s="15"/>
      <c r="T1363" s="15"/>
    </row>
    <row r="1364" spans="5:20" s="12" customFormat="1" x14ac:dyDescent="0.2">
      <c r="E1364" s="22"/>
      <c r="H1364" s="57"/>
      <c r="Q1364" s="15"/>
      <c r="R1364" s="15"/>
      <c r="S1364" s="15"/>
      <c r="T1364" s="15"/>
    </row>
    <row r="1365" spans="5:20" s="12" customFormat="1" x14ac:dyDescent="0.2">
      <c r="E1365" s="22"/>
      <c r="H1365" s="57"/>
      <c r="Q1365" s="15"/>
      <c r="R1365" s="15"/>
      <c r="S1365" s="15"/>
      <c r="T1365" s="15"/>
    </row>
    <row r="1366" spans="5:20" s="12" customFormat="1" x14ac:dyDescent="0.2">
      <c r="E1366" s="22"/>
      <c r="H1366" s="57"/>
      <c r="Q1366" s="15"/>
      <c r="R1366" s="15"/>
      <c r="S1366" s="15"/>
      <c r="T1366" s="15"/>
    </row>
    <row r="1367" spans="5:20" s="12" customFormat="1" x14ac:dyDescent="0.2">
      <c r="E1367" s="22"/>
      <c r="H1367" s="57"/>
      <c r="Q1367" s="15"/>
      <c r="R1367" s="15"/>
      <c r="S1367" s="15"/>
      <c r="T1367" s="15"/>
    </row>
    <row r="1368" spans="5:20" s="12" customFormat="1" x14ac:dyDescent="0.2">
      <c r="E1368" s="22"/>
      <c r="H1368" s="57"/>
      <c r="Q1368" s="15"/>
      <c r="R1368" s="15"/>
      <c r="S1368" s="15"/>
      <c r="T1368" s="15"/>
    </row>
    <row r="1369" spans="5:20" s="12" customFormat="1" x14ac:dyDescent="0.2">
      <c r="E1369" s="22"/>
      <c r="H1369" s="57"/>
      <c r="Q1369" s="15"/>
      <c r="R1369" s="15"/>
      <c r="S1369" s="15"/>
      <c r="T1369" s="15"/>
    </row>
    <row r="1370" spans="5:20" s="12" customFormat="1" x14ac:dyDescent="0.2">
      <c r="E1370" s="22"/>
      <c r="H1370" s="57"/>
      <c r="Q1370" s="15"/>
      <c r="R1370" s="15"/>
      <c r="S1370" s="15"/>
      <c r="T1370" s="15"/>
    </row>
    <row r="1371" spans="5:20" s="12" customFormat="1" x14ac:dyDescent="0.2">
      <c r="E1371" s="22"/>
      <c r="H1371" s="57"/>
      <c r="Q1371" s="15"/>
      <c r="R1371" s="15"/>
      <c r="S1371" s="15"/>
      <c r="T1371" s="15"/>
    </row>
    <row r="1372" spans="5:20" s="12" customFormat="1" x14ac:dyDescent="0.2">
      <c r="E1372" s="22"/>
      <c r="H1372" s="57"/>
      <c r="Q1372" s="15"/>
      <c r="R1372" s="15"/>
      <c r="S1372" s="15"/>
      <c r="T1372" s="15"/>
    </row>
    <row r="1373" spans="5:20" s="12" customFormat="1" x14ac:dyDescent="0.2">
      <c r="E1373" s="22"/>
      <c r="H1373" s="57"/>
      <c r="Q1373" s="15"/>
      <c r="R1373" s="15"/>
      <c r="S1373" s="15"/>
      <c r="T1373" s="15"/>
    </row>
    <row r="1374" spans="5:20" s="12" customFormat="1" x14ac:dyDescent="0.2">
      <c r="E1374" s="22"/>
      <c r="H1374" s="57"/>
      <c r="Q1374" s="15"/>
      <c r="R1374" s="15"/>
      <c r="S1374" s="15"/>
      <c r="T1374" s="15"/>
    </row>
    <row r="1375" spans="5:20" s="12" customFormat="1" x14ac:dyDescent="0.2">
      <c r="E1375" s="22"/>
      <c r="H1375" s="57"/>
      <c r="Q1375" s="15"/>
      <c r="R1375" s="15"/>
      <c r="S1375" s="15"/>
      <c r="T1375" s="15"/>
    </row>
    <row r="1376" spans="5:20" s="12" customFormat="1" x14ac:dyDescent="0.2">
      <c r="E1376" s="22"/>
      <c r="H1376" s="57"/>
      <c r="Q1376" s="15"/>
      <c r="R1376" s="15"/>
      <c r="S1376" s="15"/>
      <c r="T1376" s="15"/>
    </row>
    <row r="1377" spans="5:20" s="12" customFormat="1" x14ac:dyDescent="0.2">
      <c r="E1377" s="22"/>
      <c r="H1377" s="57"/>
      <c r="Q1377" s="15"/>
      <c r="R1377" s="15"/>
      <c r="S1377" s="15"/>
      <c r="T1377" s="15"/>
    </row>
    <row r="1378" spans="5:20" s="12" customFormat="1" x14ac:dyDescent="0.2">
      <c r="E1378" s="22"/>
      <c r="H1378" s="57"/>
      <c r="Q1378" s="15"/>
      <c r="R1378" s="15"/>
      <c r="S1378" s="15"/>
      <c r="T1378" s="15"/>
    </row>
    <row r="1379" spans="5:20" s="12" customFormat="1" x14ac:dyDescent="0.2">
      <c r="E1379" s="22"/>
      <c r="H1379" s="57"/>
      <c r="Q1379" s="15"/>
      <c r="R1379" s="15"/>
      <c r="S1379" s="15"/>
      <c r="T1379" s="15"/>
    </row>
    <row r="1380" spans="5:20" s="12" customFormat="1" x14ac:dyDescent="0.2">
      <c r="E1380" s="22"/>
      <c r="H1380" s="57"/>
      <c r="Q1380" s="15"/>
      <c r="R1380" s="15"/>
      <c r="S1380" s="15"/>
      <c r="T1380" s="15"/>
    </row>
    <row r="1381" spans="5:20" s="12" customFormat="1" x14ac:dyDescent="0.2">
      <c r="E1381" s="22"/>
      <c r="H1381" s="57"/>
      <c r="Q1381" s="15"/>
      <c r="R1381" s="15"/>
      <c r="S1381" s="15"/>
      <c r="T1381" s="15"/>
    </row>
    <row r="1382" spans="5:20" s="12" customFormat="1" x14ac:dyDescent="0.2">
      <c r="E1382" s="22"/>
      <c r="H1382" s="57"/>
      <c r="Q1382" s="15"/>
      <c r="R1382" s="15"/>
      <c r="S1382" s="15"/>
      <c r="T1382" s="15"/>
    </row>
    <row r="1383" spans="5:20" s="12" customFormat="1" x14ac:dyDescent="0.2">
      <c r="E1383" s="22"/>
      <c r="H1383" s="57"/>
      <c r="Q1383" s="15"/>
      <c r="R1383" s="15"/>
      <c r="S1383" s="15"/>
      <c r="T1383" s="15"/>
    </row>
    <row r="1384" spans="5:20" s="12" customFormat="1" x14ac:dyDescent="0.2">
      <c r="E1384" s="22"/>
      <c r="H1384" s="57"/>
      <c r="Q1384" s="15"/>
      <c r="R1384" s="15"/>
      <c r="S1384" s="15"/>
      <c r="T1384" s="15"/>
    </row>
    <row r="1385" spans="5:20" s="12" customFormat="1" x14ac:dyDescent="0.2">
      <c r="E1385" s="22"/>
      <c r="H1385" s="57"/>
      <c r="Q1385" s="15"/>
      <c r="R1385" s="15"/>
      <c r="S1385" s="15"/>
      <c r="T1385" s="15"/>
    </row>
    <row r="1386" spans="5:20" s="12" customFormat="1" x14ac:dyDescent="0.2">
      <c r="E1386" s="22"/>
      <c r="H1386" s="57"/>
      <c r="Q1386" s="15"/>
      <c r="R1386" s="15"/>
      <c r="S1386" s="15"/>
      <c r="T1386" s="15"/>
    </row>
    <row r="1387" spans="5:20" s="12" customFormat="1" x14ac:dyDescent="0.2">
      <c r="E1387" s="22"/>
      <c r="H1387" s="57"/>
      <c r="Q1387" s="15"/>
      <c r="R1387" s="15"/>
      <c r="S1387" s="15"/>
      <c r="T1387" s="15"/>
    </row>
    <row r="1388" spans="5:20" s="12" customFormat="1" x14ac:dyDescent="0.2">
      <c r="E1388" s="22"/>
      <c r="H1388" s="57"/>
      <c r="Q1388" s="15"/>
      <c r="R1388" s="15"/>
      <c r="S1388" s="15"/>
      <c r="T1388" s="15"/>
    </row>
    <row r="1389" spans="5:20" s="12" customFormat="1" x14ac:dyDescent="0.2">
      <c r="E1389" s="22"/>
      <c r="H1389" s="57"/>
      <c r="Q1389" s="15"/>
      <c r="R1389" s="15"/>
      <c r="S1389" s="15"/>
      <c r="T1389" s="15"/>
    </row>
    <row r="1390" spans="5:20" s="12" customFormat="1" x14ac:dyDescent="0.2">
      <c r="E1390" s="22"/>
      <c r="H1390" s="57"/>
      <c r="Q1390" s="15"/>
      <c r="R1390" s="15"/>
      <c r="S1390" s="15"/>
      <c r="T1390" s="15"/>
    </row>
    <row r="1391" spans="5:20" s="12" customFormat="1" x14ac:dyDescent="0.2">
      <c r="E1391" s="22"/>
      <c r="H1391" s="57"/>
      <c r="Q1391" s="15"/>
      <c r="R1391" s="15"/>
      <c r="S1391" s="15"/>
      <c r="T1391" s="15"/>
    </row>
    <row r="1392" spans="5:20" s="12" customFormat="1" x14ac:dyDescent="0.2">
      <c r="E1392" s="22"/>
      <c r="H1392" s="57"/>
      <c r="Q1392" s="15"/>
      <c r="R1392" s="15"/>
      <c r="S1392" s="15"/>
      <c r="T1392" s="15"/>
    </row>
    <row r="1393" spans="5:20" s="12" customFormat="1" x14ac:dyDescent="0.2">
      <c r="E1393" s="22"/>
      <c r="H1393" s="57"/>
      <c r="Q1393" s="15"/>
      <c r="R1393" s="15"/>
      <c r="S1393" s="15"/>
      <c r="T1393" s="15"/>
    </row>
    <row r="1394" spans="5:20" s="12" customFormat="1" x14ac:dyDescent="0.2">
      <c r="E1394" s="22"/>
      <c r="H1394" s="57"/>
      <c r="Q1394" s="15"/>
      <c r="R1394" s="15"/>
      <c r="S1394" s="15"/>
      <c r="T1394" s="15"/>
    </row>
    <row r="1395" spans="5:20" s="12" customFormat="1" x14ac:dyDescent="0.2">
      <c r="E1395" s="22"/>
      <c r="H1395" s="57"/>
      <c r="Q1395" s="15"/>
      <c r="R1395" s="15"/>
      <c r="S1395" s="15"/>
      <c r="T1395" s="15"/>
    </row>
    <row r="1396" spans="5:20" s="12" customFormat="1" x14ac:dyDescent="0.2">
      <c r="E1396" s="22"/>
      <c r="H1396" s="57"/>
      <c r="Q1396" s="15"/>
      <c r="R1396" s="15"/>
      <c r="S1396" s="15"/>
      <c r="T1396" s="15"/>
    </row>
    <row r="1397" spans="5:20" s="12" customFormat="1" x14ac:dyDescent="0.2">
      <c r="E1397" s="22"/>
      <c r="H1397" s="57"/>
      <c r="Q1397" s="15"/>
      <c r="R1397" s="15"/>
      <c r="S1397" s="15"/>
      <c r="T1397" s="15"/>
    </row>
    <row r="1398" spans="5:20" s="12" customFormat="1" x14ac:dyDescent="0.2">
      <c r="E1398" s="22"/>
      <c r="H1398" s="57"/>
      <c r="Q1398" s="15"/>
      <c r="R1398" s="15"/>
      <c r="S1398" s="15"/>
      <c r="T1398" s="15"/>
    </row>
    <row r="1399" spans="5:20" s="12" customFormat="1" x14ac:dyDescent="0.2">
      <c r="E1399" s="22"/>
      <c r="H1399" s="57"/>
      <c r="Q1399" s="15"/>
      <c r="R1399" s="15"/>
      <c r="S1399" s="15"/>
      <c r="T1399" s="15"/>
    </row>
    <row r="1400" spans="5:20" s="12" customFormat="1" x14ac:dyDescent="0.2">
      <c r="E1400" s="22"/>
      <c r="H1400" s="57"/>
      <c r="Q1400" s="15"/>
      <c r="R1400" s="15"/>
      <c r="S1400" s="15"/>
      <c r="T1400" s="15"/>
    </row>
    <row r="1401" spans="5:20" s="12" customFormat="1" x14ac:dyDescent="0.2">
      <c r="E1401" s="22"/>
      <c r="H1401" s="57"/>
      <c r="Q1401" s="15"/>
      <c r="R1401" s="15"/>
      <c r="S1401" s="15"/>
      <c r="T1401" s="15"/>
    </row>
    <row r="1402" spans="5:20" s="12" customFormat="1" x14ac:dyDescent="0.2">
      <c r="E1402" s="22"/>
      <c r="H1402" s="57"/>
      <c r="Q1402" s="15"/>
      <c r="R1402" s="15"/>
      <c r="S1402" s="15"/>
      <c r="T1402" s="15"/>
    </row>
    <row r="1403" spans="5:20" s="12" customFormat="1" x14ac:dyDescent="0.2">
      <c r="E1403" s="22"/>
      <c r="H1403" s="57"/>
      <c r="Q1403" s="15"/>
      <c r="R1403" s="15"/>
      <c r="S1403" s="15"/>
      <c r="T1403" s="15"/>
    </row>
    <row r="1404" spans="5:20" s="12" customFormat="1" x14ac:dyDescent="0.2">
      <c r="E1404" s="22"/>
      <c r="H1404" s="57"/>
      <c r="Q1404" s="15"/>
      <c r="R1404" s="15"/>
      <c r="S1404" s="15"/>
      <c r="T1404" s="15"/>
    </row>
    <row r="1405" spans="5:20" s="12" customFormat="1" x14ac:dyDescent="0.2">
      <c r="E1405" s="22"/>
      <c r="H1405" s="57"/>
      <c r="Q1405" s="15"/>
      <c r="R1405" s="15"/>
      <c r="S1405" s="15"/>
      <c r="T1405" s="15"/>
    </row>
    <row r="1406" spans="5:20" s="12" customFormat="1" x14ac:dyDescent="0.2">
      <c r="E1406" s="22"/>
      <c r="H1406" s="57"/>
      <c r="Q1406" s="15"/>
      <c r="R1406" s="15"/>
      <c r="S1406" s="15"/>
      <c r="T1406" s="15"/>
    </row>
    <row r="1407" spans="5:20" s="12" customFormat="1" x14ac:dyDescent="0.2">
      <c r="E1407" s="22"/>
      <c r="H1407" s="57"/>
      <c r="Q1407" s="15"/>
      <c r="R1407" s="15"/>
      <c r="S1407" s="15"/>
      <c r="T1407" s="15"/>
    </row>
    <row r="1408" spans="5:20" s="12" customFormat="1" x14ac:dyDescent="0.2">
      <c r="E1408" s="22"/>
      <c r="H1408" s="57"/>
      <c r="Q1408" s="15"/>
      <c r="R1408" s="15"/>
      <c r="S1408" s="15"/>
      <c r="T1408" s="15"/>
    </row>
    <row r="1409" spans="5:20" s="12" customFormat="1" x14ac:dyDescent="0.2">
      <c r="E1409" s="22"/>
      <c r="H1409" s="57"/>
      <c r="Q1409" s="15"/>
      <c r="R1409" s="15"/>
      <c r="S1409" s="15"/>
      <c r="T1409" s="15"/>
    </row>
    <row r="1410" spans="5:20" s="12" customFormat="1" x14ac:dyDescent="0.2">
      <c r="E1410" s="22"/>
      <c r="H1410" s="57"/>
      <c r="Q1410" s="15"/>
      <c r="R1410" s="15"/>
      <c r="S1410" s="15"/>
      <c r="T1410" s="15"/>
    </row>
    <row r="1411" spans="5:20" s="12" customFormat="1" x14ac:dyDescent="0.2">
      <c r="E1411" s="22"/>
      <c r="H1411" s="57"/>
      <c r="Q1411" s="15"/>
      <c r="R1411" s="15"/>
      <c r="S1411" s="15"/>
      <c r="T1411" s="15"/>
    </row>
    <row r="1412" spans="5:20" s="12" customFormat="1" x14ac:dyDescent="0.2">
      <c r="E1412" s="22"/>
      <c r="H1412" s="57"/>
      <c r="Q1412" s="15"/>
      <c r="R1412" s="15"/>
      <c r="S1412" s="15"/>
      <c r="T1412" s="15"/>
    </row>
    <row r="1413" spans="5:20" s="12" customFormat="1" x14ac:dyDescent="0.2">
      <c r="E1413" s="22"/>
      <c r="H1413" s="57"/>
      <c r="Q1413" s="15"/>
      <c r="R1413" s="15"/>
      <c r="S1413" s="15"/>
      <c r="T1413" s="15"/>
    </row>
    <row r="1414" spans="5:20" s="12" customFormat="1" x14ac:dyDescent="0.2">
      <c r="E1414" s="22"/>
      <c r="H1414" s="57"/>
      <c r="Q1414" s="15"/>
      <c r="R1414" s="15"/>
      <c r="S1414" s="15"/>
      <c r="T1414" s="15"/>
    </row>
    <row r="1415" spans="5:20" s="12" customFormat="1" x14ac:dyDescent="0.2">
      <c r="E1415" s="22"/>
      <c r="H1415" s="57"/>
      <c r="Q1415" s="15"/>
      <c r="R1415" s="15"/>
      <c r="S1415" s="15"/>
      <c r="T1415" s="15"/>
    </row>
    <row r="1416" spans="5:20" s="12" customFormat="1" x14ac:dyDescent="0.2">
      <c r="E1416" s="22"/>
      <c r="H1416" s="57"/>
      <c r="Q1416" s="15"/>
      <c r="R1416" s="15"/>
      <c r="S1416" s="15"/>
      <c r="T1416" s="15"/>
    </row>
    <row r="1417" spans="5:20" s="12" customFormat="1" x14ac:dyDescent="0.2">
      <c r="E1417" s="22"/>
      <c r="H1417" s="57"/>
      <c r="Q1417" s="15"/>
      <c r="R1417" s="15"/>
      <c r="S1417" s="15"/>
      <c r="T1417" s="15"/>
    </row>
    <row r="1418" spans="5:20" s="12" customFormat="1" x14ac:dyDescent="0.2">
      <c r="E1418" s="22"/>
      <c r="H1418" s="57"/>
      <c r="Q1418" s="15"/>
      <c r="R1418" s="15"/>
      <c r="S1418" s="15"/>
      <c r="T1418" s="15"/>
    </row>
    <row r="1419" spans="5:20" s="12" customFormat="1" x14ac:dyDescent="0.2">
      <c r="E1419" s="22"/>
      <c r="H1419" s="57"/>
      <c r="Q1419" s="15"/>
      <c r="R1419" s="15"/>
      <c r="S1419" s="15"/>
      <c r="T1419" s="15"/>
    </row>
    <row r="1420" spans="5:20" s="12" customFormat="1" x14ac:dyDescent="0.2">
      <c r="E1420" s="22"/>
      <c r="H1420" s="57"/>
      <c r="Q1420" s="15"/>
      <c r="R1420" s="15"/>
      <c r="S1420" s="15"/>
      <c r="T1420" s="15"/>
    </row>
    <row r="1421" spans="5:20" s="12" customFormat="1" x14ac:dyDescent="0.2">
      <c r="E1421" s="22"/>
      <c r="H1421" s="57"/>
      <c r="Q1421" s="15"/>
      <c r="R1421" s="15"/>
      <c r="S1421" s="15"/>
      <c r="T1421" s="15"/>
    </row>
    <row r="1422" spans="5:20" s="12" customFormat="1" x14ac:dyDescent="0.2">
      <c r="E1422" s="22"/>
      <c r="H1422" s="57"/>
      <c r="Q1422" s="15"/>
      <c r="R1422" s="15"/>
      <c r="S1422" s="15"/>
      <c r="T1422" s="15"/>
    </row>
    <row r="1423" spans="5:20" s="12" customFormat="1" x14ac:dyDescent="0.2">
      <c r="E1423" s="22"/>
      <c r="H1423" s="57"/>
      <c r="Q1423" s="15"/>
      <c r="R1423" s="15"/>
      <c r="S1423" s="15"/>
      <c r="T1423" s="15"/>
    </row>
    <row r="1424" spans="5:20" s="12" customFormat="1" x14ac:dyDescent="0.2">
      <c r="E1424" s="22"/>
      <c r="H1424" s="57"/>
      <c r="Q1424" s="15"/>
      <c r="R1424" s="15"/>
      <c r="S1424" s="15"/>
      <c r="T1424" s="15"/>
    </row>
    <row r="1425" spans="5:20" s="12" customFormat="1" x14ac:dyDescent="0.2">
      <c r="E1425" s="22"/>
      <c r="H1425" s="57"/>
      <c r="Q1425" s="15"/>
      <c r="R1425" s="15"/>
      <c r="S1425" s="15"/>
      <c r="T1425" s="15"/>
    </row>
    <row r="1426" spans="5:20" s="12" customFormat="1" x14ac:dyDescent="0.2">
      <c r="E1426" s="22"/>
      <c r="H1426" s="57"/>
      <c r="Q1426" s="15"/>
      <c r="R1426" s="15"/>
      <c r="S1426" s="15"/>
      <c r="T1426" s="15"/>
    </row>
    <row r="1427" spans="5:20" s="12" customFormat="1" x14ac:dyDescent="0.2">
      <c r="E1427" s="22"/>
      <c r="H1427" s="57"/>
      <c r="Q1427" s="15"/>
      <c r="R1427" s="15"/>
      <c r="S1427" s="15"/>
      <c r="T1427" s="15"/>
    </row>
    <row r="1428" spans="5:20" s="12" customFormat="1" x14ac:dyDescent="0.2">
      <c r="E1428" s="22"/>
      <c r="H1428" s="57"/>
      <c r="Q1428" s="15"/>
      <c r="R1428" s="15"/>
      <c r="S1428" s="15"/>
      <c r="T1428" s="15"/>
    </row>
    <row r="1429" spans="5:20" s="12" customFormat="1" x14ac:dyDescent="0.2">
      <c r="E1429" s="22"/>
      <c r="H1429" s="57"/>
      <c r="Q1429" s="15"/>
      <c r="R1429" s="15"/>
      <c r="S1429" s="15"/>
      <c r="T1429" s="15"/>
    </row>
    <row r="1430" spans="5:20" s="12" customFormat="1" x14ac:dyDescent="0.2">
      <c r="E1430" s="22"/>
      <c r="H1430" s="57"/>
      <c r="Q1430" s="15"/>
      <c r="R1430" s="15"/>
      <c r="S1430" s="15"/>
      <c r="T1430" s="15"/>
    </row>
    <row r="1431" spans="5:20" s="12" customFormat="1" x14ac:dyDescent="0.2">
      <c r="E1431" s="22"/>
      <c r="H1431" s="57"/>
      <c r="Q1431" s="15"/>
      <c r="R1431" s="15"/>
      <c r="S1431" s="15"/>
      <c r="T1431" s="15"/>
    </row>
    <row r="1432" spans="5:20" s="12" customFormat="1" x14ac:dyDescent="0.2">
      <c r="E1432" s="22"/>
      <c r="H1432" s="57"/>
      <c r="Q1432" s="15"/>
      <c r="R1432" s="15"/>
      <c r="S1432" s="15"/>
      <c r="T1432" s="15"/>
    </row>
    <row r="1433" spans="5:20" s="12" customFormat="1" x14ac:dyDescent="0.2">
      <c r="E1433" s="22"/>
      <c r="H1433" s="57"/>
      <c r="Q1433" s="15"/>
      <c r="R1433" s="15"/>
      <c r="S1433" s="15"/>
      <c r="T1433" s="15"/>
    </row>
    <row r="1434" spans="5:20" s="12" customFormat="1" x14ac:dyDescent="0.2">
      <c r="E1434" s="22"/>
      <c r="H1434" s="57"/>
      <c r="Q1434" s="15"/>
      <c r="R1434" s="15"/>
      <c r="S1434" s="15"/>
      <c r="T1434" s="15"/>
    </row>
    <row r="1435" spans="5:20" s="12" customFormat="1" x14ac:dyDescent="0.2">
      <c r="E1435" s="22"/>
      <c r="H1435" s="57"/>
      <c r="Q1435" s="15"/>
      <c r="R1435" s="15"/>
      <c r="S1435" s="15"/>
      <c r="T1435" s="15"/>
    </row>
    <row r="1436" spans="5:20" s="12" customFormat="1" x14ac:dyDescent="0.2">
      <c r="E1436" s="22"/>
      <c r="H1436" s="57"/>
      <c r="Q1436" s="15"/>
      <c r="R1436" s="15"/>
      <c r="S1436" s="15"/>
      <c r="T1436" s="15"/>
    </row>
    <row r="1437" spans="5:20" s="12" customFormat="1" x14ac:dyDescent="0.2">
      <c r="E1437" s="22"/>
      <c r="H1437" s="57"/>
      <c r="Q1437" s="15"/>
      <c r="R1437" s="15"/>
      <c r="S1437" s="15"/>
      <c r="T1437" s="15"/>
    </row>
    <row r="1438" spans="5:20" s="12" customFormat="1" x14ac:dyDescent="0.2">
      <c r="E1438" s="22"/>
      <c r="H1438" s="57"/>
      <c r="Q1438" s="15"/>
      <c r="R1438" s="15"/>
      <c r="S1438" s="15"/>
      <c r="T1438" s="15"/>
    </row>
    <row r="1439" spans="5:20" s="12" customFormat="1" x14ac:dyDescent="0.2">
      <c r="E1439" s="22"/>
      <c r="H1439" s="57"/>
      <c r="Q1439" s="15"/>
      <c r="R1439" s="15"/>
      <c r="S1439" s="15"/>
      <c r="T1439" s="15"/>
    </row>
    <row r="1440" spans="5:20" s="12" customFormat="1" x14ac:dyDescent="0.2">
      <c r="E1440" s="22"/>
      <c r="H1440" s="57"/>
      <c r="Q1440" s="15"/>
      <c r="R1440" s="15"/>
      <c r="S1440" s="15"/>
      <c r="T1440" s="15"/>
    </row>
    <row r="1441" spans="5:20" s="12" customFormat="1" x14ac:dyDescent="0.2">
      <c r="E1441" s="22"/>
      <c r="H1441" s="57"/>
      <c r="Q1441" s="15"/>
      <c r="R1441" s="15"/>
      <c r="S1441" s="15"/>
      <c r="T1441" s="15"/>
    </row>
    <row r="1442" spans="5:20" s="12" customFormat="1" x14ac:dyDescent="0.2">
      <c r="E1442" s="22"/>
      <c r="H1442" s="57"/>
      <c r="Q1442" s="15"/>
      <c r="R1442" s="15"/>
      <c r="S1442" s="15"/>
      <c r="T1442" s="15"/>
    </row>
    <row r="1443" spans="5:20" s="12" customFormat="1" x14ac:dyDescent="0.2">
      <c r="E1443" s="22"/>
      <c r="H1443" s="57"/>
      <c r="Q1443" s="15"/>
      <c r="R1443" s="15"/>
      <c r="S1443" s="15"/>
      <c r="T1443" s="15"/>
    </row>
    <row r="1444" spans="5:20" s="12" customFormat="1" x14ac:dyDescent="0.2">
      <c r="E1444" s="22"/>
      <c r="H1444" s="57"/>
      <c r="Q1444" s="15"/>
      <c r="R1444" s="15"/>
      <c r="S1444" s="15"/>
      <c r="T1444" s="15"/>
    </row>
    <row r="1445" spans="5:20" s="12" customFormat="1" x14ac:dyDescent="0.2">
      <c r="E1445" s="22"/>
      <c r="H1445" s="57"/>
      <c r="Q1445" s="15"/>
      <c r="R1445" s="15"/>
      <c r="S1445" s="15"/>
      <c r="T1445" s="15"/>
    </row>
    <row r="1446" spans="5:20" s="12" customFormat="1" x14ac:dyDescent="0.2">
      <c r="E1446" s="22"/>
      <c r="H1446" s="57"/>
      <c r="Q1446" s="15"/>
      <c r="R1446" s="15"/>
      <c r="S1446" s="15"/>
      <c r="T1446" s="15"/>
    </row>
    <row r="1447" spans="5:20" s="12" customFormat="1" x14ac:dyDescent="0.2">
      <c r="E1447" s="22"/>
      <c r="H1447" s="57"/>
      <c r="Q1447" s="15"/>
      <c r="R1447" s="15"/>
      <c r="S1447" s="15"/>
      <c r="T1447" s="15"/>
    </row>
    <row r="1448" spans="5:20" s="12" customFormat="1" x14ac:dyDescent="0.2">
      <c r="E1448" s="22"/>
      <c r="H1448" s="57"/>
      <c r="Q1448" s="15"/>
      <c r="R1448" s="15"/>
      <c r="S1448" s="15"/>
      <c r="T1448" s="15"/>
    </row>
    <row r="1449" spans="5:20" s="12" customFormat="1" x14ac:dyDescent="0.2">
      <c r="E1449" s="22"/>
      <c r="H1449" s="57"/>
      <c r="Q1449" s="15"/>
      <c r="R1449" s="15"/>
      <c r="S1449" s="15"/>
      <c r="T1449" s="15"/>
    </row>
    <row r="1450" spans="5:20" s="12" customFormat="1" x14ac:dyDescent="0.2">
      <c r="E1450" s="22"/>
      <c r="H1450" s="57"/>
      <c r="Q1450" s="15"/>
      <c r="R1450" s="15"/>
      <c r="S1450" s="15"/>
      <c r="T1450" s="15"/>
    </row>
    <row r="1451" spans="5:20" s="12" customFormat="1" x14ac:dyDescent="0.2">
      <c r="E1451" s="22"/>
      <c r="H1451" s="57"/>
      <c r="Q1451" s="15"/>
      <c r="R1451" s="15"/>
      <c r="S1451" s="15"/>
      <c r="T1451" s="15"/>
    </row>
    <row r="1452" spans="5:20" s="12" customFormat="1" x14ac:dyDescent="0.2">
      <c r="E1452" s="22"/>
      <c r="H1452" s="57"/>
      <c r="Q1452" s="15"/>
      <c r="R1452" s="15"/>
      <c r="S1452" s="15"/>
      <c r="T1452" s="15"/>
    </row>
    <row r="1453" spans="5:20" s="12" customFormat="1" x14ac:dyDescent="0.2">
      <c r="E1453" s="22"/>
      <c r="H1453" s="57"/>
      <c r="Q1453" s="15"/>
      <c r="R1453" s="15"/>
      <c r="S1453" s="15"/>
      <c r="T1453" s="15"/>
    </row>
    <row r="1454" spans="5:20" s="12" customFormat="1" x14ac:dyDescent="0.2">
      <c r="E1454" s="22"/>
      <c r="H1454" s="57"/>
      <c r="Q1454" s="15"/>
      <c r="R1454" s="15"/>
      <c r="S1454" s="15"/>
      <c r="T1454" s="15"/>
    </row>
    <row r="1455" spans="5:20" s="12" customFormat="1" x14ac:dyDescent="0.2">
      <c r="E1455" s="22"/>
      <c r="H1455" s="57"/>
      <c r="Q1455" s="15"/>
      <c r="R1455" s="15"/>
      <c r="S1455" s="15"/>
      <c r="T1455" s="15"/>
    </row>
    <row r="1456" spans="5:20" s="12" customFormat="1" x14ac:dyDescent="0.2">
      <c r="E1456" s="22"/>
      <c r="H1456" s="57"/>
      <c r="Q1456" s="15"/>
      <c r="R1456" s="15"/>
      <c r="S1456" s="15"/>
      <c r="T1456" s="15"/>
    </row>
    <row r="1457" spans="5:20" s="12" customFormat="1" x14ac:dyDescent="0.2">
      <c r="E1457" s="22"/>
      <c r="H1457" s="57"/>
      <c r="Q1457" s="15"/>
      <c r="R1457" s="15"/>
      <c r="S1457" s="15"/>
      <c r="T1457" s="15"/>
    </row>
    <row r="1458" spans="5:20" s="12" customFormat="1" x14ac:dyDescent="0.2">
      <c r="E1458" s="22"/>
      <c r="H1458" s="57"/>
      <c r="Q1458" s="15"/>
      <c r="R1458" s="15"/>
      <c r="S1458" s="15"/>
      <c r="T1458" s="15"/>
    </row>
    <row r="1459" spans="5:20" s="12" customFormat="1" x14ac:dyDescent="0.2">
      <c r="E1459" s="22"/>
      <c r="H1459" s="57"/>
      <c r="Q1459" s="15"/>
      <c r="R1459" s="15"/>
      <c r="S1459" s="15"/>
      <c r="T1459" s="15"/>
    </row>
    <row r="1460" spans="5:20" s="12" customFormat="1" x14ac:dyDescent="0.2">
      <c r="E1460" s="22"/>
      <c r="H1460" s="57"/>
      <c r="Q1460" s="15"/>
      <c r="R1460" s="15"/>
      <c r="S1460" s="15"/>
      <c r="T1460" s="15"/>
    </row>
    <row r="1461" spans="5:20" s="12" customFormat="1" x14ac:dyDescent="0.2">
      <c r="E1461" s="22"/>
      <c r="H1461" s="57"/>
      <c r="Q1461" s="15"/>
      <c r="R1461" s="15"/>
      <c r="S1461" s="15"/>
      <c r="T1461" s="15"/>
    </row>
    <row r="1462" spans="5:20" s="12" customFormat="1" x14ac:dyDescent="0.2">
      <c r="E1462" s="22"/>
      <c r="H1462" s="57"/>
      <c r="Q1462" s="15"/>
      <c r="R1462" s="15"/>
      <c r="S1462" s="15"/>
      <c r="T1462" s="15"/>
    </row>
    <row r="1463" spans="5:20" s="12" customFormat="1" x14ac:dyDescent="0.2">
      <c r="E1463" s="22"/>
      <c r="H1463" s="57"/>
      <c r="Q1463" s="15"/>
      <c r="R1463" s="15"/>
      <c r="S1463" s="15"/>
      <c r="T1463" s="15"/>
    </row>
    <row r="1464" spans="5:20" s="12" customFormat="1" x14ac:dyDescent="0.2">
      <c r="E1464" s="22"/>
      <c r="H1464" s="57"/>
      <c r="Q1464" s="15"/>
      <c r="R1464" s="15"/>
      <c r="S1464" s="15"/>
      <c r="T1464" s="15"/>
    </row>
    <row r="1465" spans="5:20" s="12" customFormat="1" x14ac:dyDescent="0.2">
      <c r="E1465" s="22"/>
      <c r="H1465" s="57"/>
      <c r="Q1465" s="15"/>
      <c r="R1465" s="15"/>
      <c r="S1465" s="15"/>
      <c r="T1465" s="15"/>
    </row>
    <row r="1466" spans="5:20" s="12" customFormat="1" x14ac:dyDescent="0.2">
      <c r="E1466" s="22"/>
      <c r="H1466" s="57"/>
      <c r="Q1466" s="15"/>
      <c r="R1466" s="15"/>
      <c r="S1466" s="15"/>
      <c r="T1466" s="15"/>
    </row>
    <row r="1467" spans="5:20" s="12" customFormat="1" x14ac:dyDescent="0.2">
      <c r="E1467" s="22"/>
      <c r="H1467" s="57"/>
      <c r="Q1467" s="15"/>
      <c r="R1467" s="15"/>
      <c r="S1467" s="15"/>
      <c r="T1467" s="15"/>
    </row>
    <row r="1468" spans="5:20" s="12" customFormat="1" x14ac:dyDescent="0.2">
      <c r="E1468" s="22"/>
      <c r="H1468" s="57"/>
      <c r="Q1468" s="15"/>
      <c r="R1468" s="15"/>
      <c r="S1468" s="15"/>
      <c r="T1468" s="15"/>
    </row>
    <row r="1469" spans="5:20" s="12" customFormat="1" x14ac:dyDescent="0.2">
      <c r="E1469" s="22"/>
      <c r="H1469" s="57"/>
      <c r="Q1469" s="15"/>
      <c r="R1469" s="15"/>
      <c r="S1469" s="15"/>
      <c r="T1469" s="15"/>
    </row>
    <row r="1470" spans="5:20" s="12" customFormat="1" x14ac:dyDescent="0.2">
      <c r="E1470" s="22"/>
      <c r="H1470" s="57"/>
      <c r="Q1470" s="15"/>
      <c r="R1470" s="15"/>
      <c r="S1470" s="15"/>
      <c r="T1470" s="15"/>
    </row>
    <row r="1471" spans="5:20" s="12" customFormat="1" x14ac:dyDescent="0.2">
      <c r="E1471" s="22"/>
      <c r="H1471" s="57"/>
      <c r="Q1471" s="15"/>
      <c r="R1471" s="15"/>
      <c r="S1471" s="15"/>
      <c r="T1471" s="15"/>
    </row>
    <row r="1472" spans="5:20" s="12" customFormat="1" x14ac:dyDescent="0.2">
      <c r="E1472" s="22"/>
      <c r="H1472" s="57"/>
      <c r="Q1472" s="15"/>
      <c r="R1472" s="15"/>
      <c r="S1472" s="15"/>
      <c r="T1472" s="15"/>
    </row>
    <row r="1473" spans="5:20" s="12" customFormat="1" x14ac:dyDescent="0.2">
      <c r="E1473" s="22"/>
      <c r="H1473" s="57"/>
      <c r="Q1473" s="15"/>
      <c r="R1473" s="15"/>
      <c r="S1473" s="15"/>
      <c r="T1473" s="15"/>
    </row>
    <row r="1474" spans="5:20" s="12" customFormat="1" x14ac:dyDescent="0.2">
      <c r="E1474" s="22"/>
      <c r="H1474" s="57"/>
      <c r="Q1474" s="15"/>
      <c r="R1474" s="15"/>
      <c r="S1474" s="15"/>
      <c r="T1474" s="15"/>
    </row>
    <row r="1475" spans="5:20" s="12" customFormat="1" x14ac:dyDescent="0.2">
      <c r="E1475" s="22"/>
      <c r="H1475" s="57"/>
      <c r="Q1475" s="15"/>
      <c r="R1475" s="15"/>
      <c r="S1475" s="15"/>
      <c r="T1475" s="15"/>
    </row>
    <row r="1476" spans="5:20" s="12" customFormat="1" x14ac:dyDescent="0.2">
      <c r="E1476" s="22"/>
      <c r="H1476" s="57"/>
      <c r="Q1476" s="15"/>
      <c r="R1476" s="15"/>
      <c r="S1476" s="15"/>
      <c r="T1476" s="15"/>
    </row>
    <row r="1477" spans="5:20" s="12" customFormat="1" x14ac:dyDescent="0.2">
      <c r="E1477" s="22"/>
      <c r="H1477" s="57"/>
      <c r="Q1477" s="15"/>
      <c r="R1477" s="15"/>
      <c r="S1477" s="15"/>
      <c r="T1477" s="15"/>
    </row>
    <row r="1478" spans="5:20" s="12" customFormat="1" x14ac:dyDescent="0.2">
      <c r="E1478" s="22"/>
      <c r="H1478" s="57"/>
      <c r="Q1478" s="15"/>
      <c r="R1478" s="15"/>
      <c r="S1478" s="15"/>
      <c r="T1478" s="15"/>
    </row>
    <row r="1479" spans="5:20" s="12" customFormat="1" x14ac:dyDescent="0.2">
      <c r="E1479" s="22"/>
      <c r="H1479" s="57"/>
      <c r="Q1479" s="15"/>
      <c r="R1479" s="15"/>
      <c r="S1479" s="15"/>
      <c r="T1479" s="15"/>
    </row>
    <row r="1480" spans="5:20" s="12" customFormat="1" x14ac:dyDescent="0.2">
      <c r="E1480" s="22"/>
      <c r="H1480" s="57"/>
      <c r="Q1480" s="15"/>
      <c r="R1480" s="15"/>
      <c r="S1480" s="15"/>
      <c r="T1480" s="15"/>
    </row>
    <row r="1481" spans="5:20" s="12" customFormat="1" x14ac:dyDescent="0.2">
      <c r="E1481" s="22"/>
      <c r="H1481" s="57"/>
      <c r="Q1481" s="15"/>
      <c r="R1481" s="15"/>
      <c r="S1481" s="15"/>
      <c r="T1481" s="15"/>
    </row>
    <row r="1482" spans="5:20" s="12" customFormat="1" x14ac:dyDescent="0.2">
      <c r="E1482" s="22"/>
      <c r="H1482" s="57"/>
      <c r="Q1482" s="15"/>
      <c r="R1482" s="15"/>
      <c r="S1482" s="15"/>
      <c r="T1482" s="15"/>
    </row>
    <row r="1483" spans="5:20" s="12" customFormat="1" x14ac:dyDescent="0.2">
      <c r="E1483" s="22"/>
      <c r="H1483" s="57"/>
      <c r="Q1483" s="15"/>
      <c r="R1483" s="15"/>
      <c r="S1483" s="15"/>
      <c r="T1483" s="15"/>
    </row>
    <row r="1484" spans="5:20" s="12" customFormat="1" x14ac:dyDescent="0.2">
      <c r="E1484" s="22"/>
      <c r="H1484" s="57"/>
      <c r="Q1484" s="15"/>
      <c r="R1484" s="15"/>
      <c r="S1484" s="15"/>
      <c r="T1484" s="15"/>
    </row>
    <row r="1485" spans="5:20" s="12" customFormat="1" x14ac:dyDescent="0.2">
      <c r="E1485" s="22"/>
      <c r="H1485" s="57"/>
      <c r="Q1485" s="15"/>
      <c r="R1485" s="15"/>
      <c r="S1485" s="15"/>
      <c r="T1485" s="15"/>
    </row>
    <row r="1486" spans="5:20" s="12" customFormat="1" x14ac:dyDescent="0.2">
      <c r="E1486" s="22"/>
      <c r="H1486" s="57"/>
      <c r="Q1486" s="15"/>
      <c r="R1486" s="15"/>
      <c r="S1486" s="15"/>
      <c r="T1486" s="15"/>
    </row>
    <row r="1487" spans="5:20" s="12" customFormat="1" x14ac:dyDescent="0.2">
      <c r="E1487" s="22"/>
      <c r="H1487" s="57"/>
      <c r="Q1487" s="15"/>
      <c r="R1487" s="15"/>
      <c r="S1487" s="15"/>
      <c r="T1487" s="15"/>
    </row>
    <row r="1488" spans="5:20" s="12" customFormat="1" x14ac:dyDescent="0.2">
      <c r="E1488" s="22"/>
      <c r="H1488" s="57"/>
      <c r="Q1488" s="15"/>
      <c r="R1488" s="15"/>
      <c r="S1488" s="15"/>
      <c r="T1488" s="15"/>
    </row>
    <row r="1489" spans="5:20" s="12" customFormat="1" x14ac:dyDescent="0.2">
      <c r="E1489" s="22"/>
      <c r="H1489" s="57"/>
      <c r="Q1489" s="15"/>
      <c r="R1489" s="15"/>
      <c r="S1489" s="15"/>
      <c r="T1489" s="15"/>
    </row>
    <row r="1490" spans="5:20" s="12" customFormat="1" x14ac:dyDescent="0.2">
      <c r="E1490" s="22"/>
      <c r="H1490" s="57"/>
      <c r="Q1490" s="15"/>
      <c r="R1490" s="15"/>
      <c r="S1490" s="15"/>
      <c r="T1490" s="15"/>
    </row>
    <row r="1491" spans="5:20" s="12" customFormat="1" x14ac:dyDescent="0.2">
      <c r="E1491" s="22"/>
      <c r="H1491" s="57"/>
      <c r="Q1491" s="15"/>
      <c r="R1491" s="15"/>
      <c r="S1491" s="15"/>
      <c r="T1491" s="15"/>
    </row>
    <row r="1492" spans="5:20" s="12" customFormat="1" x14ac:dyDescent="0.2">
      <c r="E1492" s="22"/>
      <c r="H1492" s="57"/>
      <c r="Q1492" s="15"/>
      <c r="R1492" s="15"/>
      <c r="S1492" s="15"/>
      <c r="T1492" s="15"/>
    </row>
    <row r="1493" spans="5:20" s="12" customFormat="1" x14ac:dyDescent="0.2">
      <c r="E1493" s="22"/>
      <c r="H1493" s="57"/>
      <c r="Q1493" s="15"/>
      <c r="R1493" s="15"/>
      <c r="S1493" s="15"/>
      <c r="T1493" s="15"/>
    </row>
    <row r="1494" spans="5:20" s="12" customFormat="1" x14ac:dyDescent="0.2">
      <c r="E1494" s="22"/>
      <c r="H1494" s="57"/>
      <c r="Q1494" s="15"/>
      <c r="R1494" s="15"/>
      <c r="S1494" s="15"/>
      <c r="T1494" s="15"/>
    </row>
    <row r="1495" spans="5:20" s="12" customFormat="1" x14ac:dyDescent="0.2">
      <c r="E1495" s="22"/>
      <c r="H1495" s="57"/>
      <c r="Q1495" s="15"/>
      <c r="R1495" s="15"/>
      <c r="S1495" s="15"/>
      <c r="T1495" s="15"/>
    </row>
    <row r="1496" spans="5:20" s="12" customFormat="1" x14ac:dyDescent="0.2">
      <c r="E1496" s="22"/>
      <c r="H1496" s="57"/>
      <c r="Q1496" s="15"/>
      <c r="R1496" s="15"/>
      <c r="S1496" s="15"/>
      <c r="T1496" s="15"/>
    </row>
    <row r="1497" spans="5:20" s="12" customFormat="1" x14ac:dyDescent="0.2">
      <c r="E1497" s="22"/>
      <c r="H1497" s="57"/>
      <c r="Q1497" s="15"/>
      <c r="R1497" s="15"/>
      <c r="S1497" s="15"/>
      <c r="T1497" s="15"/>
    </row>
    <row r="1498" spans="5:20" s="12" customFormat="1" x14ac:dyDescent="0.2">
      <c r="E1498" s="22"/>
      <c r="H1498" s="57"/>
      <c r="Q1498" s="15"/>
      <c r="R1498" s="15"/>
      <c r="S1498" s="15"/>
      <c r="T1498" s="15"/>
    </row>
    <row r="1499" spans="5:20" s="12" customFormat="1" x14ac:dyDescent="0.2">
      <c r="E1499" s="22"/>
      <c r="H1499" s="57"/>
      <c r="Q1499" s="15"/>
      <c r="R1499" s="15"/>
      <c r="S1499" s="15"/>
      <c r="T1499" s="15"/>
    </row>
    <row r="1500" spans="5:20" s="12" customFormat="1" x14ac:dyDescent="0.2">
      <c r="E1500" s="22"/>
      <c r="H1500" s="57"/>
      <c r="Q1500" s="15"/>
      <c r="R1500" s="15"/>
      <c r="S1500" s="15"/>
      <c r="T1500" s="15"/>
    </row>
    <row r="1501" spans="5:20" s="12" customFormat="1" x14ac:dyDescent="0.2">
      <c r="E1501" s="22"/>
      <c r="H1501" s="57"/>
      <c r="Q1501" s="15"/>
      <c r="R1501" s="15"/>
      <c r="S1501" s="15"/>
      <c r="T1501" s="15"/>
    </row>
    <row r="1502" spans="5:20" s="12" customFormat="1" x14ac:dyDescent="0.2">
      <c r="E1502" s="22"/>
      <c r="H1502" s="57"/>
      <c r="Q1502" s="15"/>
      <c r="R1502" s="15"/>
      <c r="S1502" s="15"/>
      <c r="T1502" s="15"/>
    </row>
    <row r="1503" spans="5:20" s="12" customFormat="1" x14ac:dyDescent="0.2">
      <c r="E1503" s="22"/>
      <c r="H1503" s="57"/>
      <c r="Q1503" s="15"/>
      <c r="R1503" s="15"/>
      <c r="S1503" s="15"/>
      <c r="T1503" s="15"/>
    </row>
    <row r="1504" spans="5:20" s="12" customFormat="1" x14ac:dyDescent="0.2">
      <c r="E1504" s="22"/>
      <c r="H1504" s="57"/>
      <c r="Q1504" s="15"/>
      <c r="R1504" s="15"/>
      <c r="S1504" s="15"/>
      <c r="T1504" s="15"/>
    </row>
    <row r="1505" spans="5:20" s="12" customFormat="1" x14ac:dyDescent="0.2">
      <c r="E1505" s="22"/>
      <c r="H1505" s="57"/>
      <c r="Q1505" s="15"/>
      <c r="R1505" s="15"/>
      <c r="S1505" s="15"/>
      <c r="T1505" s="15"/>
    </row>
    <row r="1506" spans="5:20" s="12" customFormat="1" x14ac:dyDescent="0.2">
      <c r="E1506" s="22"/>
      <c r="H1506" s="57"/>
      <c r="Q1506" s="15"/>
      <c r="R1506" s="15"/>
      <c r="S1506" s="15"/>
      <c r="T1506" s="15"/>
    </row>
    <row r="1507" spans="5:20" s="12" customFormat="1" x14ac:dyDescent="0.2">
      <c r="E1507" s="22"/>
      <c r="H1507" s="57"/>
      <c r="Q1507" s="15"/>
      <c r="R1507" s="15"/>
      <c r="S1507" s="15"/>
      <c r="T1507" s="15"/>
    </row>
    <row r="1508" spans="5:20" s="12" customFormat="1" x14ac:dyDescent="0.2">
      <c r="E1508" s="22"/>
      <c r="H1508" s="57"/>
      <c r="Q1508" s="15"/>
      <c r="R1508" s="15"/>
      <c r="S1508" s="15"/>
      <c r="T1508" s="15"/>
    </row>
    <row r="1509" spans="5:20" s="12" customFormat="1" x14ac:dyDescent="0.2">
      <c r="E1509" s="22"/>
      <c r="H1509" s="57"/>
      <c r="Q1509" s="15"/>
      <c r="R1509" s="15"/>
      <c r="S1509" s="15"/>
      <c r="T1509" s="15"/>
    </row>
    <row r="1510" spans="5:20" s="12" customFormat="1" x14ac:dyDescent="0.2">
      <c r="E1510" s="22"/>
      <c r="H1510" s="57"/>
      <c r="Q1510" s="15"/>
      <c r="R1510" s="15"/>
      <c r="S1510" s="15"/>
      <c r="T1510" s="15"/>
    </row>
    <row r="1511" spans="5:20" s="12" customFormat="1" x14ac:dyDescent="0.2">
      <c r="E1511" s="22"/>
      <c r="H1511" s="57"/>
      <c r="Q1511" s="15"/>
      <c r="R1511" s="15"/>
      <c r="S1511" s="15"/>
      <c r="T1511" s="15"/>
    </row>
    <row r="1512" spans="5:20" s="12" customFormat="1" x14ac:dyDescent="0.2">
      <c r="E1512" s="22"/>
      <c r="H1512" s="57"/>
      <c r="Q1512" s="15"/>
      <c r="R1512" s="15"/>
      <c r="S1512" s="15"/>
      <c r="T1512" s="15"/>
    </row>
    <row r="1513" spans="5:20" s="12" customFormat="1" x14ac:dyDescent="0.2">
      <c r="E1513" s="22"/>
      <c r="H1513" s="57"/>
      <c r="Q1513" s="15"/>
      <c r="R1513" s="15"/>
      <c r="S1513" s="15"/>
      <c r="T1513" s="15"/>
    </row>
    <row r="1514" spans="5:20" s="12" customFormat="1" x14ac:dyDescent="0.2">
      <c r="E1514" s="22"/>
      <c r="H1514" s="57"/>
      <c r="Q1514" s="15"/>
      <c r="R1514" s="15"/>
      <c r="S1514" s="15"/>
      <c r="T1514" s="15"/>
    </row>
    <row r="1515" spans="5:20" s="12" customFormat="1" x14ac:dyDescent="0.2">
      <c r="E1515" s="22"/>
      <c r="H1515" s="57"/>
      <c r="Q1515" s="15"/>
      <c r="R1515" s="15"/>
      <c r="S1515" s="15"/>
      <c r="T1515" s="15"/>
    </row>
    <row r="1516" spans="5:20" s="12" customFormat="1" x14ac:dyDescent="0.2">
      <c r="E1516" s="22"/>
      <c r="H1516" s="57"/>
      <c r="Q1516" s="15"/>
      <c r="R1516" s="15"/>
      <c r="S1516" s="15"/>
      <c r="T1516" s="15"/>
    </row>
    <row r="1517" spans="5:20" s="12" customFormat="1" x14ac:dyDescent="0.2">
      <c r="E1517" s="22"/>
      <c r="H1517" s="57"/>
      <c r="Q1517" s="15"/>
      <c r="R1517" s="15"/>
      <c r="S1517" s="15"/>
      <c r="T1517" s="15"/>
    </row>
    <row r="1518" spans="5:20" s="12" customFormat="1" x14ac:dyDescent="0.2">
      <c r="E1518" s="22"/>
      <c r="H1518" s="57"/>
      <c r="Q1518" s="15"/>
      <c r="R1518" s="15"/>
      <c r="S1518" s="15"/>
      <c r="T1518" s="15"/>
    </row>
    <row r="1519" spans="5:20" s="12" customFormat="1" x14ac:dyDescent="0.2">
      <c r="E1519" s="22"/>
      <c r="H1519" s="57"/>
      <c r="Q1519" s="15"/>
      <c r="R1519" s="15"/>
      <c r="S1519" s="15"/>
      <c r="T1519" s="15"/>
    </row>
    <row r="1520" spans="5:20" s="12" customFormat="1" x14ac:dyDescent="0.2">
      <c r="E1520" s="22"/>
      <c r="H1520" s="57"/>
      <c r="Q1520" s="15"/>
      <c r="R1520" s="15"/>
      <c r="S1520" s="15"/>
      <c r="T1520" s="15"/>
    </row>
    <row r="1521" spans="5:20" s="12" customFormat="1" x14ac:dyDescent="0.2">
      <c r="E1521" s="22"/>
      <c r="H1521" s="57"/>
      <c r="Q1521" s="15"/>
      <c r="R1521" s="15"/>
      <c r="S1521" s="15"/>
      <c r="T1521" s="15"/>
    </row>
    <row r="1522" spans="5:20" s="12" customFormat="1" x14ac:dyDescent="0.2">
      <c r="E1522" s="22"/>
      <c r="H1522" s="57"/>
      <c r="Q1522" s="15"/>
      <c r="R1522" s="15"/>
      <c r="S1522" s="15"/>
      <c r="T1522" s="15"/>
    </row>
    <row r="1523" spans="5:20" s="12" customFormat="1" x14ac:dyDescent="0.2">
      <c r="E1523" s="22"/>
      <c r="H1523" s="57"/>
      <c r="Q1523" s="15"/>
      <c r="R1523" s="15"/>
      <c r="S1523" s="15"/>
      <c r="T1523" s="15"/>
    </row>
    <row r="1524" spans="5:20" s="12" customFormat="1" x14ac:dyDescent="0.2">
      <c r="E1524" s="22"/>
      <c r="H1524" s="57"/>
      <c r="Q1524" s="15"/>
      <c r="R1524" s="15"/>
      <c r="S1524" s="15"/>
      <c r="T1524" s="15"/>
    </row>
    <row r="1525" spans="5:20" s="12" customFormat="1" x14ac:dyDescent="0.2">
      <c r="E1525" s="22"/>
      <c r="H1525" s="57"/>
      <c r="Q1525" s="15"/>
      <c r="R1525" s="15"/>
      <c r="S1525" s="15"/>
      <c r="T1525" s="15"/>
    </row>
    <row r="1526" spans="5:20" s="12" customFormat="1" x14ac:dyDescent="0.2">
      <c r="E1526" s="22"/>
      <c r="H1526" s="57"/>
      <c r="Q1526" s="15"/>
      <c r="R1526" s="15"/>
      <c r="S1526" s="15"/>
      <c r="T1526" s="15"/>
    </row>
    <row r="1527" spans="5:20" s="12" customFormat="1" x14ac:dyDescent="0.2">
      <c r="E1527" s="22"/>
      <c r="H1527" s="57"/>
      <c r="Q1527" s="15"/>
      <c r="R1527" s="15"/>
      <c r="S1527" s="15"/>
      <c r="T1527" s="15"/>
    </row>
    <row r="1528" spans="5:20" s="12" customFormat="1" x14ac:dyDescent="0.2">
      <c r="E1528" s="22"/>
      <c r="H1528" s="57"/>
      <c r="Q1528" s="15"/>
      <c r="R1528" s="15"/>
      <c r="S1528" s="15"/>
      <c r="T1528" s="15"/>
    </row>
    <row r="1529" spans="5:20" s="12" customFormat="1" x14ac:dyDescent="0.2">
      <c r="E1529" s="22"/>
      <c r="H1529" s="57"/>
      <c r="Q1529" s="15"/>
      <c r="R1529" s="15"/>
      <c r="S1529" s="15"/>
      <c r="T1529" s="15"/>
    </row>
    <row r="1530" spans="5:20" s="12" customFormat="1" x14ac:dyDescent="0.2">
      <c r="E1530" s="22"/>
      <c r="H1530" s="57"/>
      <c r="Q1530" s="15"/>
      <c r="R1530" s="15"/>
      <c r="S1530" s="15"/>
      <c r="T1530" s="15"/>
    </row>
    <row r="1531" spans="5:20" s="12" customFormat="1" x14ac:dyDescent="0.2">
      <c r="E1531" s="22"/>
      <c r="H1531" s="57"/>
      <c r="Q1531" s="15"/>
      <c r="R1531" s="15"/>
      <c r="S1531" s="15"/>
      <c r="T1531" s="15"/>
    </row>
    <row r="1532" spans="5:20" s="12" customFormat="1" x14ac:dyDescent="0.2">
      <c r="E1532" s="22"/>
      <c r="H1532" s="57"/>
      <c r="Q1532" s="15"/>
      <c r="R1532" s="15"/>
      <c r="S1532" s="15"/>
      <c r="T1532" s="15"/>
    </row>
    <row r="1533" spans="5:20" s="12" customFormat="1" x14ac:dyDescent="0.2">
      <c r="E1533" s="22"/>
      <c r="H1533" s="57"/>
      <c r="Q1533" s="15"/>
      <c r="R1533" s="15"/>
      <c r="S1533" s="15"/>
      <c r="T1533" s="15"/>
    </row>
    <row r="1534" spans="5:20" s="12" customFormat="1" x14ac:dyDescent="0.2">
      <c r="E1534" s="22"/>
      <c r="H1534" s="57"/>
      <c r="Q1534" s="15"/>
      <c r="R1534" s="15"/>
      <c r="S1534" s="15"/>
      <c r="T1534" s="15"/>
    </row>
    <row r="1535" spans="5:20" s="12" customFormat="1" x14ac:dyDescent="0.2">
      <c r="E1535" s="22"/>
      <c r="H1535" s="57"/>
      <c r="Q1535" s="15"/>
      <c r="R1535" s="15"/>
      <c r="S1535" s="15"/>
      <c r="T1535" s="15"/>
    </row>
    <row r="1536" spans="5:20" s="12" customFormat="1" x14ac:dyDescent="0.2">
      <c r="E1536" s="22"/>
      <c r="H1536" s="57"/>
      <c r="Q1536" s="15"/>
      <c r="R1536" s="15"/>
      <c r="S1536" s="15"/>
      <c r="T1536" s="15"/>
    </row>
    <row r="1537" spans="5:20" s="12" customFormat="1" x14ac:dyDescent="0.2">
      <c r="E1537" s="22"/>
      <c r="H1537" s="57"/>
      <c r="Q1537" s="15"/>
      <c r="R1537" s="15"/>
      <c r="S1537" s="15"/>
      <c r="T1537" s="15"/>
    </row>
    <row r="1538" spans="5:20" s="12" customFormat="1" x14ac:dyDescent="0.2">
      <c r="E1538" s="22"/>
      <c r="H1538" s="57"/>
      <c r="Q1538" s="15"/>
      <c r="R1538" s="15"/>
      <c r="S1538" s="15"/>
      <c r="T1538" s="15"/>
    </row>
    <row r="1539" spans="5:20" s="12" customFormat="1" x14ac:dyDescent="0.2">
      <c r="E1539" s="22"/>
      <c r="H1539" s="57"/>
      <c r="Q1539" s="15"/>
      <c r="R1539" s="15"/>
      <c r="S1539" s="15"/>
      <c r="T1539" s="15"/>
    </row>
    <row r="1540" spans="5:20" s="12" customFormat="1" x14ac:dyDescent="0.2">
      <c r="E1540" s="22"/>
      <c r="H1540" s="57"/>
      <c r="Q1540" s="15"/>
      <c r="R1540" s="15"/>
      <c r="S1540" s="15"/>
      <c r="T1540" s="15"/>
    </row>
    <row r="1541" spans="5:20" s="12" customFormat="1" x14ac:dyDescent="0.2">
      <c r="E1541" s="22"/>
      <c r="H1541" s="57"/>
      <c r="Q1541" s="15"/>
      <c r="R1541" s="15"/>
      <c r="S1541" s="15"/>
      <c r="T1541" s="15"/>
    </row>
    <row r="1542" spans="5:20" s="12" customFormat="1" x14ac:dyDescent="0.2">
      <c r="E1542" s="22"/>
      <c r="H1542" s="57"/>
      <c r="Q1542" s="15"/>
      <c r="R1542" s="15"/>
      <c r="S1542" s="15"/>
      <c r="T1542" s="15"/>
    </row>
    <row r="1543" spans="5:20" s="12" customFormat="1" x14ac:dyDescent="0.2">
      <c r="E1543" s="22"/>
      <c r="H1543" s="57"/>
      <c r="Q1543" s="15"/>
      <c r="R1543" s="15"/>
      <c r="S1543" s="15"/>
      <c r="T1543" s="15"/>
    </row>
    <row r="1544" spans="5:20" s="12" customFormat="1" x14ac:dyDescent="0.2">
      <c r="E1544" s="22"/>
      <c r="H1544" s="57"/>
      <c r="Q1544" s="15"/>
      <c r="R1544" s="15"/>
      <c r="S1544" s="15"/>
      <c r="T1544" s="15"/>
    </row>
    <row r="1545" spans="5:20" s="12" customFormat="1" x14ac:dyDescent="0.2">
      <c r="E1545" s="22"/>
      <c r="H1545" s="57"/>
      <c r="Q1545" s="15"/>
      <c r="R1545" s="15"/>
      <c r="S1545" s="15"/>
      <c r="T1545" s="15"/>
    </row>
    <row r="1546" spans="5:20" s="12" customFormat="1" x14ac:dyDescent="0.2">
      <c r="E1546" s="22"/>
      <c r="H1546" s="57"/>
      <c r="Q1546" s="15"/>
      <c r="R1546" s="15"/>
      <c r="S1546" s="15"/>
      <c r="T1546" s="15"/>
    </row>
    <row r="1547" spans="5:20" s="12" customFormat="1" x14ac:dyDescent="0.2">
      <c r="E1547" s="22"/>
      <c r="H1547" s="57"/>
      <c r="Q1547" s="15"/>
      <c r="R1547" s="15"/>
      <c r="S1547" s="15"/>
      <c r="T1547" s="15"/>
    </row>
    <row r="1548" spans="5:20" s="12" customFormat="1" x14ac:dyDescent="0.2">
      <c r="E1548" s="22"/>
      <c r="H1548" s="57"/>
      <c r="Q1548" s="15"/>
      <c r="R1548" s="15"/>
      <c r="S1548" s="15"/>
      <c r="T1548" s="15"/>
    </row>
    <row r="1549" spans="5:20" s="12" customFormat="1" x14ac:dyDescent="0.2">
      <c r="E1549" s="22"/>
      <c r="H1549" s="57"/>
      <c r="Q1549" s="15"/>
      <c r="R1549" s="15"/>
      <c r="S1549" s="15"/>
      <c r="T1549" s="15"/>
    </row>
    <row r="1550" spans="5:20" s="12" customFormat="1" x14ac:dyDescent="0.2">
      <c r="E1550" s="22"/>
      <c r="H1550" s="57"/>
      <c r="Q1550" s="15"/>
      <c r="R1550" s="15"/>
      <c r="S1550" s="15"/>
      <c r="T1550" s="15"/>
    </row>
    <row r="1551" spans="5:20" s="12" customFormat="1" x14ac:dyDescent="0.2">
      <c r="E1551" s="22"/>
      <c r="H1551" s="57"/>
      <c r="Q1551" s="15"/>
      <c r="R1551" s="15"/>
      <c r="S1551" s="15"/>
      <c r="T1551" s="15"/>
    </row>
    <row r="1552" spans="5:20" s="12" customFormat="1" x14ac:dyDescent="0.2">
      <c r="E1552" s="22"/>
      <c r="H1552" s="57"/>
      <c r="Q1552" s="15"/>
      <c r="R1552" s="15"/>
      <c r="S1552" s="15"/>
      <c r="T1552" s="15"/>
    </row>
    <row r="1553" spans="5:20" s="12" customFormat="1" x14ac:dyDescent="0.2">
      <c r="E1553" s="22"/>
      <c r="H1553" s="57"/>
      <c r="Q1553" s="15"/>
      <c r="R1553" s="15"/>
      <c r="S1553" s="15"/>
      <c r="T1553" s="15"/>
    </row>
    <row r="1554" spans="5:20" s="12" customFormat="1" x14ac:dyDescent="0.2">
      <c r="E1554" s="22"/>
      <c r="H1554" s="57"/>
      <c r="Q1554" s="15"/>
      <c r="R1554" s="15"/>
      <c r="S1554" s="15"/>
      <c r="T1554" s="15"/>
    </row>
    <row r="1555" spans="5:20" s="12" customFormat="1" x14ac:dyDescent="0.2">
      <c r="E1555" s="22"/>
      <c r="H1555" s="57"/>
      <c r="Q1555" s="15"/>
      <c r="R1555" s="15"/>
      <c r="S1555" s="15"/>
      <c r="T1555" s="15"/>
    </row>
    <row r="1556" spans="5:20" s="12" customFormat="1" x14ac:dyDescent="0.2">
      <c r="E1556" s="22"/>
      <c r="H1556" s="57"/>
      <c r="Q1556" s="15"/>
      <c r="R1556" s="15"/>
      <c r="S1556" s="15"/>
      <c r="T1556" s="15"/>
    </row>
    <row r="1557" spans="5:20" s="12" customFormat="1" x14ac:dyDescent="0.2">
      <c r="E1557" s="22"/>
      <c r="H1557" s="57"/>
      <c r="Q1557" s="15"/>
      <c r="R1557" s="15"/>
      <c r="S1557" s="15"/>
      <c r="T1557" s="15"/>
    </row>
    <row r="1558" spans="5:20" s="12" customFormat="1" x14ac:dyDescent="0.2">
      <c r="E1558" s="22"/>
      <c r="H1558" s="57"/>
      <c r="Q1558" s="15"/>
      <c r="R1558" s="15"/>
      <c r="S1558" s="15"/>
      <c r="T1558" s="15"/>
    </row>
    <row r="1559" spans="5:20" s="12" customFormat="1" x14ac:dyDescent="0.2">
      <c r="E1559" s="22"/>
      <c r="H1559" s="57"/>
      <c r="Q1559" s="15"/>
      <c r="R1559" s="15"/>
      <c r="S1559" s="15"/>
      <c r="T1559" s="15"/>
    </row>
    <row r="1560" spans="5:20" s="12" customFormat="1" x14ac:dyDescent="0.2">
      <c r="E1560" s="22"/>
      <c r="H1560" s="57"/>
      <c r="Q1560" s="15"/>
      <c r="R1560" s="15"/>
      <c r="S1560" s="15"/>
      <c r="T1560" s="15"/>
    </row>
    <row r="1561" spans="5:20" s="12" customFormat="1" x14ac:dyDescent="0.2">
      <c r="E1561" s="22"/>
      <c r="H1561" s="57"/>
      <c r="Q1561" s="15"/>
      <c r="R1561" s="15"/>
      <c r="S1561" s="15"/>
      <c r="T1561" s="15"/>
    </row>
    <row r="1562" spans="5:20" s="12" customFormat="1" x14ac:dyDescent="0.2">
      <c r="E1562" s="22"/>
      <c r="H1562" s="57"/>
      <c r="Q1562" s="15"/>
      <c r="R1562" s="15"/>
      <c r="S1562" s="15"/>
      <c r="T1562" s="15"/>
    </row>
    <row r="1563" spans="5:20" s="12" customFormat="1" x14ac:dyDescent="0.2">
      <c r="E1563" s="22"/>
      <c r="H1563" s="57"/>
      <c r="Q1563" s="15"/>
      <c r="R1563" s="15"/>
      <c r="S1563" s="15"/>
      <c r="T1563" s="15"/>
    </row>
    <row r="1564" spans="5:20" s="12" customFormat="1" x14ac:dyDescent="0.2">
      <c r="E1564" s="22"/>
      <c r="H1564" s="57"/>
      <c r="Q1564" s="15"/>
      <c r="R1564" s="15"/>
      <c r="S1564" s="15"/>
      <c r="T1564" s="15"/>
    </row>
    <row r="1565" spans="5:20" s="12" customFormat="1" x14ac:dyDescent="0.2">
      <c r="E1565" s="22"/>
      <c r="H1565" s="57"/>
      <c r="Q1565" s="15"/>
      <c r="R1565" s="15"/>
      <c r="S1565" s="15"/>
      <c r="T1565" s="15"/>
    </row>
    <row r="1566" spans="5:20" s="12" customFormat="1" x14ac:dyDescent="0.2">
      <c r="E1566" s="22"/>
      <c r="H1566" s="57"/>
      <c r="Q1566" s="15"/>
      <c r="R1566" s="15"/>
      <c r="S1566" s="15"/>
      <c r="T1566" s="15"/>
    </row>
    <row r="1567" spans="5:20" s="12" customFormat="1" x14ac:dyDescent="0.2">
      <c r="E1567" s="22"/>
      <c r="H1567" s="57"/>
      <c r="Q1567" s="15"/>
      <c r="R1567" s="15"/>
      <c r="S1567" s="15"/>
      <c r="T1567" s="15"/>
    </row>
  </sheetData>
  <mergeCells count="51">
    <mergeCell ref="A41:D41"/>
    <mergeCell ref="A60:D60"/>
    <mergeCell ref="A221:D221"/>
    <mergeCell ref="A13:P13"/>
    <mergeCell ref="A20:P20"/>
    <mergeCell ref="A27:P27"/>
    <mergeCell ref="A26:D26"/>
    <mergeCell ref="A19:D19"/>
    <mergeCell ref="A34:D34"/>
    <mergeCell ref="A35:P35"/>
    <mergeCell ref="A42:P42"/>
    <mergeCell ref="A61:P61"/>
    <mergeCell ref="A200:P200"/>
    <mergeCell ref="A78:D78"/>
    <mergeCell ref="A228:D228"/>
    <mergeCell ref="A229:D229"/>
    <mergeCell ref="A97:D97"/>
    <mergeCell ref="A134:D134"/>
    <mergeCell ref="A169:D169"/>
    <mergeCell ref="A199:D199"/>
    <mergeCell ref="A214:D214"/>
    <mergeCell ref="A222:P222"/>
    <mergeCell ref="A135:P135"/>
    <mergeCell ref="A170:P170"/>
    <mergeCell ref="A79:P79"/>
    <mergeCell ref="A98:P98"/>
    <mergeCell ref="A6:P6"/>
    <mergeCell ref="H11:I11"/>
    <mergeCell ref="H10:M10"/>
    <mergeCell ref="A7:P7"/>
    <mergeCell ref="N10:O10"/>
    <mergeCell ref="A8:P8"/>
    <mergeCell ref="K11:L11"/>
    <mergeCell ref="P10:P12"/>
    <mergeCell ref="N11:N12"/>
    <mergeCell ref="B10:B12"/>
    <mergeCell ref="A10:A12"/>
    <mergeCell ref="F10:F12"/>
    <mergeCell ref="G10:G12"/>
    <mergeCell ref="O11:O12"/>
    <mergeCell ref="M11:M12"/>
    <mergeCell ref="J11:J12"/>
    <mergeCell ref="A246:P246"/>
    <mergeCell ref="A242:P242"/>
    <mergeCell ref="A244:P244"/>
    <mergeCell ref="A243:P243"/>
    <mergeCell ref="A215:P215"/>
    <mergeCell ref="A236:J236"/>
    <mergeCell ref="A245:P245"/>
    <mergeCell ref="A241:P241"/>
    <mergeCell ref="A237:J237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2017-09-18T19:29:44Z</dcterms:modified>
</cp:coreProperties>
</file>