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Julio\"/>
    </mc:Choice>
  </mc:AlternateContent>
  <xr:revisionPtr revIDLastSave="0" documentId="8_{27CE39B3-4A39-4E66-840E-87700CAB9F92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N13" i="1"/>
  <c r="M13" i="1"/>
  <c r="L13" i="1"/>
  <c r="K13" i="1"/>
  <c r="J13" i="1"/>
  <c r="A13" i="1"/>
  <c r="A14" i="1" s="1"/>
  <c r="O10" i="1" l="1"/>
  <c r="L11" i="1"/>
  <c r="L10" i="1"/>
  <c r="N14" i="1"/>
  <c r="N12" i="1"/>
  <c r="N11" i="1"/>
  <c r="Q11" i="1" s="1"/>
  <c r="N10" i="1"/>
  <c r="M14" i="1"/>
  <c r="M12" i="1"/>
  <c r="P12" i="1" s="1"/>
  <c r="R12" i="1" s="1"/>
  <c r="M11" i="1"/>
  <c r="P11" i="1" s="1"/>
  <c r="R11" i="1" s="1"/>
  <c r="M10" i="1"/>
  <c r="L14" i="1"/>
  <c r="L12" i="1"/>
  <c r="Q12" i="1" s="1"/>
  <c r="K14" i="1"/>
  <c r="K12" i="1"/>
  <c r="K11" i="1"/>
  <c r="K10" i="1"/>
  <c r="J14" i="1"/>
  <c r="J12" i="1"/>
  <c r="J11" i="1"/>
  <c r="J10" i="1"/>
  <c r="P14" i="1"/>
  <c r="R14" i="1" s="1"/>
  <c r="Q14" i="1" l="1"/>
  <c r="Q10" i="1"/>
  <c r="P10" i="1"/>
  <c r="R10" i="1" s="1"/>
  <c r="A11" i="1" l="1"/>
  <c r="A12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<sst xmlns="http://schemas.openxmlformats.org/spreadsheetml/2006/main" count="61" uniqueCount="51">
  <si>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</si>
  <si>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</si>
  <si>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</si>
  <si>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</si>
  <si>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</si>
  <si>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</si>
  <si>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</si>
  <si>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</si>
  <si>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</si>
  <si>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</si>
  <si>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</si>
  <si>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</si>
  <si>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</si>
  <si>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</si>
  <si>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</si>
  <si>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</si>
  <si>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</si>
  <si>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</si>
  <si>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</si>
  <si>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</si>
  <si>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</si>
  <si>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</si>
  <si>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</si>
  <si>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</si>
  <si>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</si>
  <si>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</si>
  <si>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</si>
  <si>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</si>
  <si>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</si>
  <si>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</si>
  <si>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</si>
  <si>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</si>
  <si>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</si>
  <si>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</si>
  <si>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</si>
  <si>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</si>
  <si>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</si>
  <si>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</si>
  <si>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</si>
  <si>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</si>
  <si>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</si>
  <si>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</si>
  <si>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</si>
  <si>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</si>
  <si>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</si>
  <si>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</si>
  <si>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</si>
  <si>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</si>
  <si>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OFICINA DE BÁVARO</t>
  </si>
  <si>
    <t>Analista de Fiscalización Externa TIC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</si>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</sst>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26" fillId="0" borderId="4" xfId="0" applyFont="1" applyBorder="1" applyAlignment="1">
      <alignment horizontal="left" vertical="top" wrapText="1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954481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4"/>
  <sheetViews>
    <sheetView tabSelected="1" view="pageBreakPreview" topLeftCell="A2" zoomScale="55" zoomScaleNormal="70" zoomScaleSheetLayoutView="55" workbookViewId="0">
      <selection activeCell="A6" sqref="A6:R6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84" t="s">
        <v>27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25"/>
      <c r="T2" s="25"/>
      <c r="U2" s="25"/>
      <c r="V2" s="25"/>
      <c r="W2" s="25"/>
      <c r="X2" s="25"/>
      <c r="Y2" s="25"/>
    </row>
    <row r="3" spans="1:25" s="1" customFormat="1" ht="21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5" s="51" customFormat="1" ht="62.25" customHeight="1" x14ac:dyDescent="0.2">
      <c r="A4" s="90" t="s">
        <v>23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25" s="1" customFormat="1" ht="20.25" customHeight="1" x14ac:dyDescent="0.2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5" s="52" customFormat="1" ht="54.75" customHeight="1" x14ac:dyDescent="0.7">
      <c r="A6" s="81" t="s">
        <v>50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3"/>
    </row>
    <row r="7" spans="1:25" s="54" customFormat="1" ht="54" customHeight="1" x14ac:dyDescent="0.2">
      <c r="A7" s="73" t="s">
        <v>17</v>
      </c>
      <c r="B7" s="80" t="s">
        <v>14</v>
      </c>
      <c r="C7" s="87" t="s">
        <v>26</v>
      </c>
      <c r="D7" s="80" t="s">
        <v>19</v>
      </c>
      <c r="E7" s="80" t="s">
        <v>22</v>
      </c>
      <c r="F7" s="80" t="s">
        <v>18</v>
      </c>
      <c r="G7" s="73" t="s">
        <v>15</v>
      </c>
      <c r="H7" s="73" t="s">
        <v>31</v>
      </c>
      <c r="I7" s="74" t="s">
        <v>10</v>
      </c>
      <c r="J7" s="80" t="s">
        <v>8</v>
      </c>
      <c r="K7" s="80"/>
      <c r="L7" s="80"/>
      <c r="M7" s="80"/>
      <c r="N7" s="80"/>
      <c r="O7" s="80"/>
      <c r="P7" s="73" t="s">
        <v>1</v>
      </c>
      <c r="Q7" s="73"/>
      <c r="R7" s="73" t="s">
        <v>16</v>
      </c>
      <c r="T7" s="55"/>
    </row>
    <row r="8" spans="1:25" s="54" customFormat="1" ht="56.25" customHeight="1" x14ac:dyDescent="0.2">
      <c r="A8" s="73"/>
      <c r="B8" s="80"/>
      <c r="C8" s="88"/>
      <c r="D8" s="80"/>
      <c r="E8" s="80"/>
      <c r="F8" s="80"/>
      <c r="G8" s="73"/>
      <c r="H8" s="73"/>
      <c r="I8" s="74"/>
      <c r="J8" s="73" t="s">
        <v>12</v>
      </c>
      <c r="K8" s="73"/>
      <c r="L8" s="79" t="s">
        <v>9</v>
      </c>
      <c r="M8" s="73" t="s">
        <v>13</v>
      </c>
      <c r="N8" s="73"/>
      <c r="O8" s="73" t="s">
        <v>11</v>
      </c>
      <c r="P8" s="73" t="s">
        <v>3</v>
      </c>
      <c r="Q8" s="73" t="s">
        <v>0</v>
      </c>
      <c r="R8" s="73"/>
    </row>
    <row r="9" spans="1:25" s="54" customFormat="1" ht="64.5" customHeight="1" x14ac:dyDescent="0.2">
      <c r="A9" s="73"/>
      <c r="B9" s="80"/>
      <c r="C9" s="89"/>
      <c r="D9" s="80"/>
      <c r="E9" s="80"/>
      <c r="F9" s="80"/>
      <c r="G9" s="73"/>
      <c r="H9" s="73"/>
      <c r="I9" s="74"/>
      <c r="J9" s="56" t="s">
        <v>4</v>
      </c>
      <c r="K9" s="53" t="s">
        <v>5</v>
      </c>
      <c r="L9" s="79"/>
      <c r="M9" s="53" t="s">
        <v>6</v>
      </c>
      <c r="N9" s="53" t="s">
        <v>7</v>
      </c>
      <c r="O9" s="73"/>
      <c r="P9" s="73"/>
      <c r="Q9" s="73"/>
      <c r="R9" s="73"/>
    </row>
    <row r="10" spans="1:25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</f>
        <v>108925.04000000001</v>
      </c>
    </row>
    <row r="11" spans="1:25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</f>
        <v>74927.88</v>
      </c>
    </row>
    <row r="12" spans="1:25" s="50" customFormat="1" ht="82.5" customHeight="1" x14ac:dyDescent="0.5">
      <c r="A12" s="48">
        <f t="shared" ref="A12:A14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5" s="72" customFormat="1" ht="58.5" customHeight="1" x14ac:dyDescent="0.5">
      <c r="A13" s="48">
        <f t="shared" si="5"/>
        <v>4</v>
      </c>
      <c r="B13" s="57" t="s">
        <v>46</v>
      </c>
      <c r="C13" s="66" t="s">
        <v>47</v>
      </c>
      <c r="D13" s="67" t="s">
        <v>48</v>
      </c>
      <c r="E13" s="68" t="s">
        <v>49</v>
      </c>
      <c r="F13" s="58" t="s">
        <v>38</v>
      </c>
      <c r="G13" s="69">
        <v>90000</v>
      </c>
      <c r="H13" s="70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2">
        <f>+G13*1.1%</f>
        <v>990.00000000000011</v>
      </c>
      <c r="M13" s="62">
        <f t="shared" ref="M13" si="8">G13*3.04/100</f>
        <v>2736</v>
      </c>
      <c r="N13" s="60">
        <f t="shared" ref="N13" si="9">G13*7.09/100</f>
        <v>6381</v>
      </c>
      <c r="O13" s="71">
        <v>0</v>
      </c>
      <c r="P13" s="64">
        <f>I13+J13+M13+O13</f>
        <v>15072.12</v>
      </c>
      <c r="Q13" s="64">
        <f>K13+L13+N13</f>
        <v>13761</v>
      </c>
      <c r="R13" s="64">
        <f t="shared" ref="R13" si="10">G13-P13</f>
        <v>74927.88</v>
      </c>
      <c r="S13" s="69"/>
    </row>
    <row r="14" spans="1:25" s="50" customFormat="1" ht="71.25" customHeight="1" x14ac:dyDescent="0.5">
      <c r="A14" s="48">
        <f t="shared" si="5"/>
        <v>5</v>
      </c>
      <c r="B14" s="57" t="s">
        <v>43</v>
      </c>
      <c r="C14" s="57" t="s">
        <v>35</v>
      </c>
      <c r="D14" s="57" t="s">
        <v>36</v>
      </c>
      <c r="E14" s="57" t="s">
        <v>44</v>
      </c>
      <c r="F14" s="58" t="s">
        <v>38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5" s="1" customFormat="1" ht="34.5" customHeight="1" x14ac:dyDescent="0.2">
      <c r="A15" s="85" t="s">
        <v>21</v>
      </c>
      <c r="B15" s="85"/>
      <c r="C15" s="85"/>
      <c r="D15" s="85"/>
      <c r="E15" s="85"/>
      <c r="F15" s="26"/>
      <c r="G15" s="28">
        <f t="shared" ref="G15:R15" si="11">SUM(G10:G14)</f>
        <v>400000</v>
      </c>
      <c r="H15" s="28">
        <f t="shared" si="11"/>
        <v>0</v>
      </c>
      <c r="I15" s="28">
        <f t="shared" si="11"/>
        <v>43735.320000000007</v>
      </c>
      <c r="J15" s="28">
        <f t="shared" si="11"/>
        <v>11480</v>
      </c>
      <c r="K15" s="28">
        <f t="shared" si="11"/>
        <v>28400</v>
      </c>
      <c r="L15" s="28">
        <f t="shared" si="11"/>
        <v>3573.0200000000004</v>
      </c>
      <c r="M15" s="28">
        <f t="shared" si="11"/>
        <v>12160</v>
      </c>
      <c r="N15" s="28">
        <f t="shared" si="11"/>
        <v>28360</v>
      </c>
      <c r="O15" s="28">
        <f t="shared" si="11"/>
        <v>3430.92</v>
      </c>
      <c r="P15" s="28">
        <f t="shared" si="11"/>
        <v>70806.240000000005</v>
      </c>
      <c r="Q15" s="28">
        <f t="shared" si="11"/>
        <v>60333.020000000004</v>
      </c>
      <c r="R15" s="28">
        <f t="shared" si="11"/>
        <v>329193.76</v>
      </c>
    </row>
    <row r="16" spans="1:25" s="1" customFormat="1" ht="35.1" customHeight="1" x14ac:dyDescent="0.2">
      <c r="A16" s="86" t="s">
        <v>20</v>
      </c>
      <c r="B16" s="86"/>
      <c r="C16" s="86"/>
      <c r="D16" s="86"/>
      <c r="E16" s="86"/>
      <c r="F16" s="27"/>
      <c r="G16" s="29">
        <f>SUM(G15)</f>
        <v>400000</v>
      </c>
      <c r="H16" s="29">
        <f>SUM(H15)</f>
        <v>0</v>
      </c>
      <c r="I16" s="29">
        <f t="shared" ref="I16:Q16" si="12">SUM(I15)</f>
        <v>43735.320000000007</v>
      </c>
      <c r="J16" s="29">
        <f t="shared" si="12"/>
        <v>11480</v>
      </c>
      <c r="K16" s="29">
        <f t="shared" si="12"/>
        <v>28400</v>
      </c>
      <c r="L16" s="29">
        <f t="shared" si="12"/>
        <v>3573.0200000000004</v>
      </c>
      <c r="M16" s="29">
        <f t="shared" si="12"/>
        <v>12160</v>
      </c>
      <c r="N16" s="29">
        <f t="shared" si="12"/>
        <v>28360</v>
      </c>
      <c r="O16" s="29">
        <f>SUM(O15)</f>
        <v>3430.92</v>
      </c>
      <c r="P16" s="29">
        <f t="shared" si="12"/>
        <v>70806.240000000005</v>
      </c>
      <c r="Q16" s="29">
        <f t="shared" si="12"/>
        <v>60333.020000000004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45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 s="1" customFormat="1" ht="24" customHeight="1" x14ac:dyDescent="0.2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15.75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2024-02-02T13:35:14Z</cp:lastPrinted>
  <dcterms:created xsi:type="dcterms:W3CDTF">2006-07-11T17:39:34Z</dcterms:created>
  <dcterms:modified xsi:type="dcterms:W3CDTF">2024-08-05T14:52:10Z</dcterms:modified>
</cp:coreProperties>
</file>