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51C68CB6-930F-4B34-B0CD-D470B81CECCB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 l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<sst xmlns="http://schemas.openxmlformats.org/spreadsheetml/2006/main" count="60" uniqueCount="49">
  <si>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</si>
  <si>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</si>
  <si>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</si>
  <si>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</si>
  <si>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</si>
  <si>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</si>
  <si>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</si>
  <si>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</si>
  <si>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</si>
  <si>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</si>
  <si>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</si>
  <si>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</si>
  <si>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</si>
  <si>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</si>
  <si>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</si>
  <si>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</si>
  <si>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</si>
  <si>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</si>
  <si>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</si>
  <si>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</si>
  <si>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</si>
  <si>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</si>
  <si>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</si>
  <si>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</si>
  <si>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</si>
  <si>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</si>
  <si>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</si>
  <si>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</si>
  <si>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</si>
  <si>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</si>
  <si>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</si>
  <si>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</si>
  <si>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</si>
  <si>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</si>
  <si>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</si>
  <si>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</si>
  <si>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</si>
  <si>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</si>
  <si>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</si>
  <si>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</si>
  <si>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</si>
  <si>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</si>
  <si>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</si>
  <si>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</si>
  <si>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</si>
  <si>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</si>
  <si>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</si>
  <si>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RD$1,577.45 por cada dependiente adicional registrado.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</si>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</sst>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14</xdr:col>
      <xdr:colOff>1177636</xdr:colOff>
      <xdr:row>1</xdr:row>
      <xdr:rowOff>277090</xdr:rowOff>
    </xdr:from>
    <xdr:to>
      <xdr:col>16</xdr:col>
      <xdr:colOff>464127</xdr:colOff>
      <xdr:row>3</xdr:row>
      <xdr:rowOff>421410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1" r="49766" b="-3077"/>
        <a:stretch>
          <a:fillRect/>
        </a:stretch>
      </xdr:blipFill>
      <xdr:spPr bwMode="auto">
        <a:xfrm>
          <a:off x="27639818" y="277090"/>
          <a:ext cx="2473036" cy="137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A6" sqref="A6:Q6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126000</v>
      </c>
      <c r="H10" s="55">
        <v>17432.47</v>
      </c>
      <c r="I10" s="56">
        <f t="shared" ref="I10" si="0">G10*2.87/100</f>
        <v>3616.2</v>
      </c>
      <c r="J10" s="57">
        <f t="shared" ref="J10" si="1">G10*7.1/100</f>
        <v>8946</v>
      </c>
      <c r="K10" s="63">
        <f>74808*1.1%</f>
        <v>822.88800000000003</v>
      </c>
      <c r="L10" s="58">
        <f t="shared" ref="L10" si="2">G10*3.04/100</f>
        <v>3830.4</v>
      </c>
      <c r="M10" s="57">
        <f t="shared" ref="M10" si="3">G10*7.09/100</f>
        <v>8933.4</v>
      </c>
      <c r="N10" s="59">
        <f>1577.45*2</f>
        <v>3154.9</v>
      </c>
      <c r="O10" s="60">
        <f>H10+I10+L10+N10</f>
        <v>28033.970000000005</v>
      </c>
      <c r="P10" s="60">
        <f t="shared" ref="P10:P13" si="4">J10+K10+M10</f>
        <v>18702.288</v>
      </c>
      <c r="Q10" s="60">
        <f>G10-O10</f>
        <v>97966.03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75000</v>
      </c>
      <c r="H11" s="55">
        <v>4768.93</v>
      </c>
      <c r="I11" s="56">
        <f t="shared" ref="I11:I14" si="5">G11*2.87/100</f>
        <v>2152.5</v>
      </c>
      <c r="J11" s="57">
        <f t="shared" ref="J11:J14" si="6">G11*7.1/100</f>
        <v>5325</v>
      </c>
      <c r="K11" s="63">
        <f t="shared" ref="K11:K12" si="7">74808*1.1%</f>
        <v>822.88800000000003</v>
      </c>
      <c r="L11" s="58">
        <f t="shared" ref="L11:L14" si="8">G11*3.04/100</f>
        <v>2280</v>
      </c>
      <c r="M11" s="57">
        <f t="shared" ref="M11" si="9">G11*7.09/100</f>
        <v>5317.5</v>
      </c>
      <c r="N11" s="59">
        <v>0</v>
      </c>
      <c r="O11" s="60">
        <f t="shared" ref="O11:O14" si="10">H11+I11+L11+N11</f>
        <v>9201.43</v>
      </c>
      <c r="P11" s="60">
        <f t="shared" si="4"/>
        <v>11465.387999999999</v>
      </c>
      <c r="Q11" s="60">
        <f>G11-O11</f>
        <v>65798.570000000007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75000</v>
      </c>
      <c r="H12" s="55">
        <v>5210.58</v>
      </c>
      <c r="I12" s="56">
        <f t="shared" si="5"/>
        <v>2152.5</v>
      </c>
      <c r="J12" s="57">
        <f t="shared" si="6"/>
        <v>5325</v>
      </c>
      <c r="K12" s="63">
        <f t="shared" si="7"/>
        <v>822.88800000000003</v>
      </c>
      <c r="L12" s="58">
        <f t="shared" si="8"/>
        <v>2280</v>
      </c>
      <c r="M12" s="57">
        <f>G12*7.09/100</f>
        <v>5317.5</v>
      </c>
      <c r="N12" s="59">
        <v>0</v>
      </c>
      <c r="O12" s="60">
        <f t="shared" si="10"/>
        <v>9643.08</v>
      </c>
      <c r="P12" s="60">
        <f t="shared" si="4"/>
        <v>11465.387999999999</v>
      </c>
      <c r="Q12" s="60">
        <f>G12-O12</f>
        <v>65356.92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50000</v>
      </c>
      <c r="H13" s="55">
        <v>0</v>
      </c>
      <c r="I13" s="56">
        <f t="shared" si="5"/>
        <v>1435</v>
      </c>
      <c r="J13" s="57">
        <f t="shared" si="6"/>
        <v>3550</v>
      </c>
      <c r="K13" s="58">
        <f>+G13*1.1%</f>
        <v>550</v>
      </c>
      <c r="L13" s="58">
        <f t="shared" si="8"/>
        <v>1520</v>
      </c>
      <c r="M13" s="57">
        <f>G13*7.09/100</f>
        <v>3545</v>
      </c>
      <c r="N13" s="61">
        <v>0</v>
      </c>
      <c r="O13" s="60">
        <f t="shared" si="10"/>
        <v>2955</v>
      </c>
      <c r="P13" s="60">
        <f t="shared" si="4"/>
        <v>7645</v>
      </c>
      <c r="Q13" s="60">
        <f>G13-O13</f>
        <v>47045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15750</v>
      </c>
      <c r="H14" s="55">
        <v>0</v>
      </c>
      <c r="I14" s="56">
        <f t="shared" si="5"/>
        <v>452.02499999999998</v>
      </c>
      <c r="J14" s="57">
        <f t="shared" si="6"/>
        <v>1118.25</v>
      </c>
      <c r="K14" s="58">
        <f>+G14*1.1%</f>
        <v>173.25000000000003</v>
      </c>
      <c r="L14" s="58">
        <f t="shared" si="8"/>
        <v>478.8</v>
      </c>
      <c r="M14" s="57">
        <f>G14*7.09/100</f>
        <v>1116.675</v>
      </c>
      <c r="N14" s="61">
        <v>0</v>
      </c>
      <c r="O14" s="60">
        <f t="shared" si="10"/>
        <v>930.82500000000005</v>
      </c>
      <c r="P14" s="60">
        <f t="shared" ref="P14" si="11">J14+K14+M14</f>
        <v>2408.1750000000002</v>
      </c>
      <c r="Q14" s="60">
        <f>G14-O14</f>
        <v>14819.174999999999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341750</v>
      </c>
      <c r="H15" s="29">
        <f t="shared" ref="H15:Q15" si="12">SUM(H10:H14)</f>
        <v>27411.980000000003</v>
      </c>
      <c r="I15" s="29">
        <f t="shared" si="12"/>
        <v>9808.2250000000004</v>
      </c>
      <c r="J15" s="29">
        <f t="shared" si="12"/>
        <v>24264.25</v>
      </c>
      <c r="K15" s="29">
        <f t="shared" si="12"/>
        <v>3191.9140000000002</v>
      </c>
      <c r="L15" s="29">
        <f t="shared" si="12"/>
        <v>10389.199999999999</v>
      </c>
      <c r="M15" s="29">
        <f t="shared" si="12"/>
        <v>24230.075000000001</v>
      </c>
      <c r="N15" s="29">
        <f t="shared" si="12"/>
        <v>3154.9</v>
      </c>
      <c r="O15" s="29">
        <f t="shared" si="12"/>
        <v>50764.305000000008</v>
      </c>
      <c r="P15" s="29">
        <f t="shared" si="12"/>
        <v>51686.239000000001</v>
      </c>
      <c r="Q15" s="29">
        <f t="shared" si="12"/>
        <v>290985.69500000001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341750</v>
      </c>
      <c r="H16" s="30">
        <f t="shared" ref="H16:P16" si="13">SUM(H15)</f>
        <v>27411.980000000003</v>
      </c>
      <c r="I16" s="30">
        <f t="shared" si="13"/>
        <v>9808.2250000000004</v>
      </c>
      <c r="J16" s="30">
        <f t="shared" si="13"/>
        <v>24264.25</v>
      </c>
      <c r="K16" s="30">
        <f t="shared" si="13"/>
        <v>3191.9140000000002</v>
      </c>
      <c r="L16" s="30">
        <f t="shared" si="13"/>
        <v>10389.199999999999</v>
      </c>
      <c r="M16" s="30">
        <f t="shared" si="13"/>
        <v>24230.075000000001</v>
      </c>
      <c r="N16" s="30">
        <f>SUM(N15)</f>
        <v>3154.9</v>
      </c>
      <c r="O16" s="30">
        <f t="shared" si="13"/>
        <v>50764.305000000008</v>
      </c>
      <c r="P16" s="30">
        <f t="shared" si="13"/>
        <v>51686.239000000001</v>
      </c>
      <c r="Q16" s="30">
        <f>SUM(Q15)</f>
        <v>290985.69500000001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2023-06-12T12:12:17Z</cp:lastPrinted>
  <dcterms:created xsi:type="dcterms:W3CDTF">2006-07-11T17:39:34Z</dcterms:created>
  <dcterms:modified xsi:type="dcterms:W3CDTF">2023-06-15T18:19:18Z</dcterms:modified>
</cp:coreProperties>
</file>