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8_{D9C04C24-666B-4D62-86EF-65CF4EF1EB2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H15" i="1"/>
  <c r="K14" i="1"/>
  <c r="G15" i="1"/>
  <c r="I14" i="1"/>
  <c r="J14" i="1"/>
  <c r="L14" i="1"/>
  <c r="M14" i="1"/>
  <c r="O14" i="1" l="1"/>
  <c r="Q14" i="1" s="1"/>
  <c r="P14" i="1"/>
  <c r="M12" i="1"/>
  <c r="M13" i="1"/>
  <c r="N16" i="1" l="1"/>
  <c r="K13" i="1" l="1"/>
  <c r="K15" i="1" s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<sst xmlns="http://schemas.openxmlformats.org/spreadsheetml/2006/main" count="60" uniqueCount="49">
  <si>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</si>
  <si>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</si>
  <si>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</si>
  <si>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</si>
  <si>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</si>
  <si>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</si>
  <si>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</si>
  <si>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</si>
  <si>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</si>
  <si>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</si>
  <si>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</si>
  <si>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</si>
  <si>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</si>
  <si>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</si>
  <si>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</si>
  <si>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</si>
  <si>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</si>
  <si>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</si>
  <si>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</si>
  <si>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</si>
  <si>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</si>
  <si>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</si>
  <si>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</si>
  <si>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</si>
  <si>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</si>
  <si>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</si>
  <si>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</si>
  <si>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</si>
  <si>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</si>
  <si>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</si>
  <si>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</si>
  <si>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</si>
  <si>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</si>
  <si>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</si>
  <si>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</si>
  <si>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</si>
  <si>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Correspondiente al mes de julio del año 2021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</si>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</sst>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0" fontId="28" fillId="2" borderId="4" xfId="0" applyFont="1" applyFill="1" applyBorder="1" applyAlignment="1"/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A4" sqref="A4:Q4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7" customFormat="1" ht="45" customHeight="1" x14ac:dyDescent="0.45">
      <c r="A6" s="68" t="s">
        <v>36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6"/>
      <c r="S6" s="66"/>
      <c r="T6" s="66"/>
      <c r="U6" s="66"/>
    </row>
    <row r="7" spans="1:111" ht="54" customHeight="1" x14ac:dyDescent="0.2">
      <c r="A7" s="79" t="s">
        <v>17</v>
      </c>
      <c r="B7" s="74" t="s">
        <v>14</v>
      </c>
      <c r="C7" s="75" t="s">
        <v>42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43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16214.81</v>
      </c>
      <c r="I10" s="59">
        <f t="shared" ref="I10" si="0">G10*2.87/100</f>
        <v>3444</v>
      </c>
      <c r="J10" s="60">
        <f t="shared" ref="J10" si="1">G10*7.1/100</f>
        <v>8520</v>
      </c>
      <c r="K10" s="61">
        <v>593.21</v>
      </c>
      <c r="L10" s="62">
        <f t="shared" ref="L10" si="2">G10*3.04/100</f>
        <v>3648</v>
      </c>
      <c r="M10" s="60">
        <f t="shared" ref="M10" si="3">G10*7.09/100</f>
        <v>8508</v>
      </c>
      <c r="N10" s="63">
        <v>2380.2399999999998</v>
      </c>
      <c r="O10" s="64">
        <f>H10+I10+L10+N10</f>
        <v>25687.049999999996</v>
      </c>
      <c r="P10" s="64">
        <f t="shared" ref="P10:P13" si="4">J10+K10+M10</f>
        <v>17621.21</v>
      </c>
      <c r="Q10" s="64">
        <f>G10-O10</f>
        <v>94312.950000000012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43</v>
      </c>
      <c r="D11" s="55" t="s">
        <v>29</v>
      </c>
      <c r="E11" s="55" t="s">
        <v>37</v>
      </c>
      <c r="F11" s="56" t="s">
        <v>21</v>
      </c>
      <c r="G11" s="57">
        <v>70000</v>
      </c>
      <c r="H11" s="58">
        <v>4750</v>
      </c>
      <c r="I11" s="59">
        <f t="shared" ref="I11:I14" si="5">G11*2.87/100</f>
        <v>2009</v>
      </c>
      <c r="J11" s="60">
        <f t="shared" ref="J11:J14" si="6">G11*7.1/100</f>
        <v>4970</v>
      </c>
      <c r="K11" s="62">
        <v>593.21</v>
      </c>
      <c r="L11" s="62">
        <f t="shared" ref="L11:L14" si="7">G11*3.04/100</f>
        <v>2128</v>
      </c>
      <c r="M11" s="60">
        <f t="shared" ref="M11" si="8">G11*7.09/100</f>
        <v>4963</v>
      </c>
      <c r="N11" s="63">
        <v>1190.1199999999999</v>
      </c>
      <c r="O11" s="64">
        <f t="shared" ref="O11:O14" si="9">H11+I11+L11+N11</f>
        <v>10077.119999999999</v>
      </c>
      <c r="P11" s="64">
        <f t="shared" si="4"/>
        <v>10526.21</v>
      </c>
      <c r="Q11" s="64">
        <f>G11-O11</f>
        <v>59922.880000000005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44</v>
      </c>
      <c r="D12" s="55" t="s">
        <v>29</v>
      </c>
      <c r="E12" s="55" t="s">
        <v>38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2">
        <v>593.21</v>
      </c>
      <c r="L12" s="62">
        <f t="shared" si="7"/>
        <v>2128</v>
      </c>
      <c r="M12" s="60">
        <f>G12*7.09/100</f>
        <v>4963</v>
      </c>
      <c r="N12" s="63">
        <v>0</v>
      </c>
      <c r="O12" s="64">
        <f t="shared" si="9"/>
        <v>9505.48</v>
      </c>
      <c r="P12" s="64">
        <f t="shared" si="4"/>
        <v>10526.21</v>
      </c>
      <c r="Q12" s="64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43</v>
      </c>
      <c r="D13" s="55" t="s">
        <v>29</v>
      </c>
      <c r="E13" s="55" t="s">
        <v>39</v>
      </c>
      <c r="F13" s="56" t="s">
        <v>21</v>
      </c>
      <c r="G13" s="57">
        <v>46000</v>
      </c>
      <c r="H13" s="58">
        <v>0</v>
      </c>
      <c r="I13" s="59">
        <f t="shared" si="5"/>
        <v>1320.2</v>
      </c>
      <c r="J13" s="60">
        <f t="shared" si="6"/>
        <v>3266</v>
      </c>
      <c r="K13" s="62">
        <f t="shared" ref="K13:K14" si="10">G13*1.1/100</f>
        <v>506.00000000000006</v>
      </c>
      <c r="L13" s="62">
        <f t="shared" si="7"/>
        <v>1398.4</v>
      </c>
      <c r="M13" s="60">
        <f>G13*7.09/100</f>
        <v>3261.4</v>
      </c>
      <c r="N13" s="65">
        <v>0</v>
      </c>
      <c r="O13" s="64">
        <f t="shared" si="9"/>
        <v>2718.6000000000004</v>
      </c>
      <c r="P13" s="64">
        <f t="shared" si="4"/>
        <v>7033.4</v>
      </c>
      <c r="Q13" s="64">
        <f>G13-O13</f>
        <v>43281.4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40</v>
      </c>
      <c r="C14" s="55" t="s">
        <v>43</v>
      </c>
      <c r="D14" s="55" t="s">
        <v>29</v>
      </c>
      <c r="E14" s="55" t="s">
        <v>41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2">
        <f t="shared" si="10"/>
        <v>165</v>
      </c>
      <c r="L14" s="62">
        <f t="shared" si="7"/>
        <v>456</v>
      </c>
      <c r="M14" s="60">
        <f>G14*7.09/100</f>
        <v>1063.5</v>
      </c>
      <c r="N14" s="65">
        <v>0</v>
      </c>
      <c r="O14" s="64">
        <f t="shared" si="9"/>
        <v>886.5</v>
      </c>
      <c r="P14" s="64">
        <f t="shared" ref="P14" si="11">J14+K14+M14</f>
        <v>2293.5</v>
      </c>
      <c r="Q14" s="64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26333.289999999997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2450.63</v>
      </c>
      <c r="L15" s="32">
        <f t="shared" si="12"/>
        <v>9758.4</v>
      </c>
      <c r="M15" s="32">
        <f t="shared" si="12"/>
        <v>22758.9</v>
      </c>
      <c r="N15" s="32">
        <f t="shared" si="12"/>
        <v>3570.3599999999997</v>
      </c>
      <c r="O15" s="32">
        <f t="shared" si="12"/>
        <v>48874.749999999993</v>
      </c>
      <c r="P15" s="32">
        <f t="shared" si="12"/>
        <v>48000.53</v>
      </c>
      <c r="Q15" s="32">
        <f t="shared" si="12"/>
        <v>272125.25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26333.289999999997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2450.63</v>
      </c>
      <c r="L16" s="33">
        <f t="shared" si="13"/>
        <v>9758.4</v>
      </c>
      <c r="M16" s="33">
        <f t="shared" si="13"/>
        <v>22758.9</v>
      </c>
      <c r="N16" s="33">
        <f>SUM(N15)</f>
        <v>3570.3599999999997</v>
      </c>
      <c r="O16" s="33">
        <f t="shared" si="13"/>
        <v>48874.749999999993</v>
      </c>
      <c r="P16" s="33">
        <f t="shared" si="13"/>
        <v>48000.53</v>
      </c>
      <c r="Q16" s="33">
        <f>SUM(Q15)</f>
        <v>272125.25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46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47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48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2021-08-12T14:01:50Z</dcterms:modified>
</cp:coreProperties>
</file>