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C7B8704C-3111-45A5-9BFE-F9D46B048F1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<sst xmlns="http://schemas.openxmlformats.org/spreadsheetml/2006/main" count="60" uniqueCount="49">
  <si>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</si>
  <si>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</si>
  <si>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</si>
  <si>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</si>
  <si>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</si>
  <si>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</si>
  <si>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</si>
  <si>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</si>
  <si>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</si>
  <si>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</si>
  <si>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</si>
  <si>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</si>
  <si>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</si>
  <si>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</si>
  <si>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</si>
  <si>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</si>
  <si>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</si>
  <si>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</si>
  <si>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</si>
  <si>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</si>
  <si>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</si>
  <si>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</si>
  <si>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</si>
  <si>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</si>
  <si>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</si>
  <si>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</si>
  <si>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</si>
  <si>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</si>
  <si>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</si>
  <si>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</si>
  <si>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</si>
  <si>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</si>
  <si>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</si>
  <si>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</si>
  <si>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</si>
  <si>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</si>
  <si>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</si>
  <si>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</si>
  <si>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</si>
  <si>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</si>
  <si>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</si>
  <si>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</si>
  <si>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</si>
  <si>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</si>
  <si>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</si>
  <si>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</si>
  <si>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</si>
  <si>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</si>
  <si>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julio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</si>
</sst>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F19" sqref="F19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38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126000</v>
      </c>
      <c r="H10" s="58">
        <v>17546.16</v>
      </c>
      <c r="I10" s="59">
        <f t="shared" ref="I10" si="0">G10*2.87/100</f>
        <v>3616.2</v>
      </c>
      <c r="J10" s="60">
        <f t="shared" ref="J10" si="1">G10*7.1/100</f>
        <v>8946</v>
      </c>
      <c r="K10" s="67">
        <f>65050*1.1%</f>
        <v>715.55000000000007</v>
      </c>
      <c r="L10" s="61">
        <f t="shared" ref="L10" si="2">G10*3.04/100</f>
        <v>3830.4</v>
      </c>
      <c r="M10" s="60">
        <f t="shared" ref="M10" si="3">G10*7.09/100</f>
        <v>8933.4</v>
      </c>
      <c r="N10" s="62">
        <f>1350.12*2</f>
        <v>2700.24</v>
      </c>
      <c r="O10" s="63">
        <f>H10+I10+L10+N10</f>
        <v>27693</v>
      </c>
      <c r="P10" s="63">
        <f t="shared" ref="P10:P13" si="4">J10+K10+M10</f>
        <v>18594.949999999997</v>
      </c>
      <c r="Q10" s="63">
        <f>G10-O10</f>
        <v>98307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75000</v>
      </c>
      <c r="H11" s="58">
        <v>6039.35</v>
      </c>
      <c r="I11" s="59">
        <f t="shared" ref="I11:I14" si="5">G11*2.87/100</f>
        <v>2152.5</v>
      </c>
      <c r="J11" s="60">
        <f t="shared" ref="J11:J14" si="6">G11*7.1/100</f>
        <v>5325</v>
      </c>
      <c r="K11" s="67">
        <f t="shared" ref="K11:K12" si="7">65050*1.1%</f>
        <v>715.55000000000007</v>
      </c>
      <c r="L11" s="61">
        <f t="shared" ref="L11:L14" si="8">G11*3.04/100</f>
        <v>2280</v>
      </c>
      <c r="M11" s="60">
        <f t="shared" ref="M11" si="9">G11*7.09/100</f>
        <v>5317.5</v>
      </c>
      <c r="N11" s="62">
        <v>1350.12</v>
      </c>
      <c r="O11" s="63">
        <f t="shared" ref="O11:O14" si="10">H11+I11+L11+N11</f>
        <v>11821.970000000001</v>
      </c>
      <c r="P11" s="63">
        <f t="shared" si="4"/>
        <v>11358.05</v>
      </c>
      <c r="Q11" s="63">
        <f>G11-O11</f>
        <v>63178.03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75000</v>
      </c>
      <c r="H12" s="58">
        <v>6309.38</v>
      </c>
      <c r="I12" s="59">
        <f t="shared" si="5"/>
        <v>2152.5</v>
      </c>
      <c r="J12" s="60">
        <f t="shared" si="6"/>
        <v>5325</v>
      </c>
      <c r="K12" s="67">
        <f t="shared" si="7"/>
        <v>715.55000000000007</v>
      </c>
      <c r="L12" s="61">
        <f t="shared" si="8"/>
        <v>2280</v>
      </c>
      <c r="M12" s="60">
        <f>G12*7.09/100</f>
        <v>5317.5</v>
      </c>
      <c r="N12" s="62">
        <v>0</v>
      </c>
      <c r="O12" s="63">
        <f t="shared" si="10"/>
        <v>10741.880000000001</v>
      </c>
      <c r="P12" s="63">
        <f t="shared" si="4"/>
        <v>11358.05</v>
      </c>
      <c r="Q12" s="63">
        <f>G12-O12</f>
        <v>64258.119999999995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50000</v>
      </c>
      <c r="H13" s="58">
        <v>1854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8"/>
        <v>1520</v>
      </c>
      <c r="M13" s="60">
        <f>G13*7.09/100</f>
        <v>3545</v>
      </c>
      <c r="N13" s="64">
        <v>0</v>
      </c>
      <c r="O13" s="63">
        <f t="shared" si="10"/>
        <v>4809</v>
      </c>
      <c r="P13" s="63">
        <f t="shared" si="4"/>
        <v>7645</v>
      </c>
      <c r="Q13" s="63">
        <f>G13-O13</f>
        <v>45191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15750</v>
      </c>
      <c r="H14" s="58">
        <v>0</v>
      </c>
      <c r="I14" s="59">
        <f t="shared" si="5"/>
        <v>452.02499999999998</v>
      </c>
      <c r="J14" s="60">
        <f t="shared" si="6"/>
        <v>1118.25</v>
      </c>
      <c r="K14" s="61">
        <f>+G14*1.1%</f>
        <v>173.25000000000003</v>
      </c>
      <c r="L14" s="61">
        <f t="shared" si="8"/>
        <v>478.8</v>
      </c>
      <c r="M14" s="60">
        <f>G14*7.09/100</f>
        <v>1116.675</v>
      </c>
      <c r="N14" s="64">
        <v>0</v>
      </c>
      <c r="O14" s="63">
        <f t="shared" si="10"/>
        <v>930.82500000000005</v>
      </c>
      <c r="P14" s="63">
        <f t="shared" ref="P14" si="11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341750</v>
      </c>
      <c r="H15" s="32">
        <f t="shared" ref="H15:Q15" si="12">SUM(H10:H14)</f>
        <v>31748.890000000003</v>
      </c>
      <c r="I15" s="32">
        <f t="shared" si="12"/>
        <v>9808.2250000000004</v>
      </c>
      <c r="J15" s="32">
        <f t="shared" si="12"/>
        <v>24264.25</v>
      </c>
      <c r="K15" s="32">
        <f t="shared" si="12"/>
        <v>2869.9</v>
      </c>
      <c r="L15" s="32">
        <f t="shared" si="12"/>
        <v>10389.199999999999</v>
      </c>
      <c r="M15" s="32">
        <f t="shared" si="12"/>
        <v>24230.075000000001</v>
      </c>
      <c r="N15" s="32">
        <f t="shared" si="12"/>
        <v>4050.3599999999997</v>
      </c>
      <c r="O15" s="32">
        <f t="shared" si="12"/>
        <v>55996.675000000003</v>
      </c>
      <c r="P15" s="32">
        <f t="shared" si="12"/>
        <v>51364.224999999999</v>
      </c>
      <c r="Q15" s="32">
        <f t="shared" si="12"/>
        <v>285753.32500000001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341750</v>
      </c>
      <c r="H16" s="33">
        <f t="shared" ref="H16:P16" si="13">SUM(H15)</f>
        <v>31748.890000000003</v>
      </c>
      <c r="I16" s="33">
        <f t="shared" si="13"/>
        <v>9808.2250000000004</v>
      </c>
      <c r="J16" s="33">
        <f t="shared" si="13"/>
        <v>24264.25</v>
      </c>
      <c r="K16" s="33">
        <f t="shared" si="13"/>
        <v>2869.9</v>
      </c>
      <c r="L16" s="33">
        <f t="shared" si="13"/>
        <v>10389.199999999999</v>
      </c>
      <c r="M16" s="33">
        <f t="shared" si="13"/>
        <v>24230.075000000001</v>
      </c>
      <c r="N16" s="33">
        <f>SUM(N15)</f>
        <v>4050.3599999999997</v>
      </c>
      <c r="O16" s="33">
        <f t="shared" si="13"/>
        <v>55996.675000000003</v>
      </c>
      <c r="P16" s="33">
        <f t="shared" si="13"/>
        <v>51364.224999999999</v>
      </c>
      <c r="Q16" s="33">
        <f>SUM(Q15)</f>
        <v>285753.32500000001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2022-07-14T15:41:42Z</dcterms:modified>
</cp:coreProperties>
</file>