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SEPTIEMBRE\"/>
    </mc:Choice>
  </mc:AlternateContent>
  <xr:revisionPtr revIDLastSave="0" documentId="8_{09FB58BB-FA3F-4FBA-B8B6-8676F9E89C01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0" i="1"/>
  <c r="K11" i="1" l="1"/>
  <c r="K12" i="1"/>
  <c r="N15" i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<sst xmlns="http://schemas.openxmlformats.org/spreadsheetml/2006/main" count="60" uniqueCount="49">
  <si>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</si>
  <si>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</si>
  <si>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</si>
  <si>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</si>
  <si>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</si>
  <si>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</si>
  <si>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</si>
  <si>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</si>
  <si>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</si>
  <si>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</si>
  <si>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</si>
  <si>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</si>
  <si>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</si>
  <si>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</si>
  <si>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</si>
  <si>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</si>
  <si>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</si>
  <si>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</si>
  <si>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</si>
  <si>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</si>
  <si>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</si>
  <si>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</si>
  <si>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</si>
  <si>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</si>
  <si>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</si>
  <si>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</si>
  <si>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</si>
  <si>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</si>
  <si>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</si>
  <si>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</si>
  <si>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</si>
  <si>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</si>
  <si>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</si>
  <si>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</si>
  <si>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</si>
  <si>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</si>
  <si>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</si>
  <si>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</si>
  <si>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</si>
  <si>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</si>
  <si>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</si>
  <si>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</si>
  <si>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</si>
  <si>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</si>
  <si>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</si>
  <si>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</si>
  <si>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</si>
  <si>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</si>
  <si>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septiembre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</si>
</sst>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2" zoomScale="55" zoomScaleNormal="70" zoomScaleSheetLayoutView="55" workbookViewId="0">
      <selection activeCell="H13" sqref="H13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1" t="s">
        <v>44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4"/>
      <c r="S3" s="4"/>
      <c r="T3" s="4"/>
      <c r="U3" s="4"/>
    </row>
    <row r="4" spans="1:111" s="1" customFormat="1" ht="35.25" customHeight="1" x14ac:dyDescent="0.2">
      <c r="A4" s="78" t="s">
        <v>30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4"/>
      <c r="S4" s="4"/>
      <c r="T4" s="4"/>
      <c r="U4" s="4"/>
    </row>
    <row r="5" spans="1:111" s="1" customFormat="1" ht="10.5" hidden="1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4"/>
      <c r="S5" s="4"/>
      <c r="T5" s="4"/>
      <c r="U5" s="4"/>
    </row>
    <row r="6" spans="1:111" s="66" customFormat="1" ht="45" customHeight="1" x14ac:dyDescent="0.45">
      <c r="A6" s="68" t="s">
        <v>48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  <c r="R6" s="65"/>
      <c r="S6" s="65"/>
      <c r="T6" s="65"/>
      <c r="U6" s="65"/>
    </row>
    <row r="7" spans="1:111" ht="54" customHeight="1" x14ac:dyDescent="0.2">
      <c r="A7" s="79" t="s">
        <v>17</v>
      </c>
      <c r="B7" s="74" t="s">
        <v>14</v>
      </c>
      <c r="C7" s="75" t="s">
        <v>41</v>
      </c>
      <c r="D7" s="74" t="s">
        <v>19</v>
      </c>
      <c r="E7" s="74" t="s">
        <v>28</v>
      </c>
      <c r="F7" s="74" t="s">
        <v>18</v>
      </c>
      <c r="G7" s="79" t="s">
        <v>15</v>
      </c>
      <c r="H7" s="81" t="s">
        <v>10</v>
      </c>
      <c r="I7" s="74" t="s">
        <v>8</v>
      </c>
      <c r="J7" s="74"/>
      <c r="K7" s="74"/>
      <c r="L7" s="74"/>
      <c r="M7" s="74"/>
      <c r="N7" s="74"/>
      <c r="O7" s="79" t="s">
        <v>1</v>
      </c>
      <c r="P7" s="79"/>
      <c r="Q7" s="79" t="s">
        <v>16</v>
      </c>
      <c r="S7" s="17"/>
    </row>
    <row r="8" spans="1:111" ht="56.25" customHeight="1" x14ac:dyDescent="0.2">
      <c r="A8" s="79"/>
      <c r="B8" s="74"/>
      <c r="C8" s="76"/>
      <c r="D8" s="74"/>
      <c r="E8" s="74"/>
      <c r="F8" s="74"/>
      <c r="G8" s="79"/>
      <c r="H8" s="81"/>
      <c r="I8" s="79" t="s">
        <v>12</v>
      </c>
      <c r="J8" s="79"/>
      <c r="K8" s="86" t="s">
        <v>9</v>
      </c>
      <c r="L8" s="79" t="s">
        <v>13</v>
      </c>
      <c r="M8" s="79"/>
      <c r="N8" s="79" t="s">
        <v>11</v>
      </c>
      <c r="O8" s="79" t="s">
        <v>3</v>
      </c>
      <c r="P8" s="79" t="s">
        <v>0</v>
      </c>
      <c r="Q8" s="79"/>
    </row>
    <row r="9" spans="1:111" ht="64.5" customHeight="1" x14ac:dyDescent="0.2">
      <c r="A9" s="79"/>
      <c r="B9" s="74"/>
      <c r="C9" s="77"/>
      <c r="D9" s="74"/>
      <c r="E9" s="74"/>
      <c r="F9" s="74"/>
      <c r="G9" s="79"/>
      <c r="H9" s="81"/>
      <c r="I9" s="52" t="s">
        <v>4</v>
      </c>
      <c r="J9" s="53" t="s">
        <v>5</v>
      </c>
      <c r="K9" s="86"/>
      <c r="L9" s="53" t="s">
        <v>6</v>
      </c>
      <c r="M9" s="53" t="s">
        <v>7</v>
      </c>
      <c r="N9" s="79"/>
      <c r="O9" s="79"/>
      <c r="P9" s="79"/>
      <c r="Q9" s="79"/>
    </row>
    <row r="10" spans="1:111" s="1" customFormat="1" ht="84.75" customHeight="1" x14ac:dyDescent="0.5">
      <c r="A10" s="54">
        <v>1</v>
      </c>
      <c r="B10" s="55" t="s">
        <v>22</v>
      </c>
      <c r="C10" s="55" t="s">
        <v>42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16214.81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62400*1.1%</f>
        <v>686.40000000000009</v>
      </c>
      <c r="L10" s="61">
        <f t="shared" ref="L10" si="2">G10*3.04/100</f>
        <v>3648</v>
      </c>
      <c r="M10" s="60">
        <f t="shared" ref="M10" si="3">G10*7.09/100</f>
        <v>8508</v>
      </c>
      <c r="N10" s="62">
        <v>2380.2399999999998</v>
      </c>
      <c r="O10" s="63">
        <f>H10+I10+L10+N10</f>
        <v>25687.049999999996</v>
      </c>
      <c r="P10" s="63">
        <f t="shared" ref="P10:P13" si="4">J10+K10+M10</f>
        <v>17714.400000000001</v>
      </c>
      <c r="Q10" s="63">
        <f>G10-O10</f>
        <v>94312.950000000012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42</v>
      </c>
      <c r="D11" s="55" t="s">
        <v>29</v>
      </c>
      <c r="E11" s="55" t="s">
        <v>36</v>
      </c>
      <c r="F11" s="56" t="s">
        <v>21</v>
      </c>
      <c r="G11" s="57">
        <v>70000</v>
      </c>
      <c r="H11" s="58">
        <v>5130.45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>62400*1.1%</f>
        <v>686.40000000000009</v>
      </c>
      <c r="L11" s="61">
        <f t="shared" ref="L11:L14" si="7">G11*3.04/100</f>
        <v>2128</v>
      </c>
      <c r="M11" s="60">
        <f t="shared" ref="M11" si="8">G11*7.09/100</f>
        <v>4963</v>
      </c>
      <c r="N11" s="62">
        <v>1190.1199999999999</v>
      </c>
      <c r="O11" s="63">
        <f t="shared" ref="O11:O14" si="9">H11+I11+L11+N11</f>
        <v>10457.57</v>
      </c>
      <c r="P11" s="63">
        <f t="shared" si="4"/>
        <v>10619.4</v>
      </c>
      <c r="Q11" s="63">
        <f>G11-O11</f>
        <v>59542.43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43</v>
      </c>
      <c r="D12" s="55" t="s">
        <v>29</v>
      </c>
      <c r="E12" s="55" t="s">
        <v>37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ref="K12" si="10">62400*1.1%</f>
        <v>686.40000000000009</v>
      </c>
      <c r="L12" s="61">
        <f t="shared" si="7"/>
        <v>2128</v>
      </c>
      <c r="M12" s="60">
        <f>G12*7.09/100</f>
        <v>4963</v>
      </c>
      <c r="N12" s="62">
        <v>0</v>
      </c>
      <c r="O12" s="63">
        <f t="shared" si="9"/>
        <v>9505.48</v>
      </c>
      <c r="P12" s="63">
        <f t="shared" si="4"/>
        <v>10619.4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42</v>
      </c>
      <c r="D13" s="55" t="s">
        <v>29</v>
      </c>
      <c r="E13" s="55" t="s">
        <v>38</v>
      </c>
      <c r="F13" s="56" t="s">
        <v>21</v>
      </c>
      <c r="G13" s="57">
        <v>46000</v>
      </c>
      <c r="H13" s="58">
        <v>0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>G13*7.09/100</f>
        <v>3261.4</v>
      </c>
      <c r="N13" s="64">
        <v>0</v>
      </c>
      <c r="O13" s="63">
        <f t="shared" si="9"/>
        <v>2718.6000000000004</v>
      </c>
      <c r="P13" s="63">
        <f t="shared" si="4"/>
        <v>7033.4</v>
      </c>
      <c r="Q13" s="63">
        <f>G13-O13</f>
        <v>43281.4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39</v>
      </c>
      <c r="C14" s="55" t="s">
        <v>42</v>
      </c>
      <c r="D14" s="55" t="s">
        <v>29</v>
      </c>
      <c r="E14" s="55" t="s">
        <v>40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7"/>
        <v>456</v>
      </c>
      <c r="M14" s="60">
        <f>G14*7.09/100</f>
        <v>1063.5</v>
      </c>
      <c r="N14" s="64">
        <v>0</v>
      </c>
      <c r="O14" s="63">
        <f t="shared" si="9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72" t="s">
        <v>27</v>
      </c>
      <c r="B15" s="72"/>
      <c r="C15" s="72"/>
      <c r="D15" s="72"/>
      <c r="E15" s="72"/>
      <c r="F15" s="30"/>
      <c r="G15" s="32">
        <f>SUM(G10:G14)</f>
        <v>321000</v>
      </c>
      <c r="H15" s="32">
        <f t="shared" ref="H15:Q15" si="12">SUM(H10:H14)</f>
        <v>26713.739999999998</v>
      </c>
      <c r="I15" s="32">
        <f t="shared" si="12"/>
        <v>9212.7000000000007</v>
      </c>
      <c r="J15" s="32">
        <f t="shared" si="12"/>
        <v>22791</v>
      </c>
      <c r="K15" s="32">
        <f t="shared" si="12"/>
        <v>2730.2000000000003</v>
      </c>
      <c r="L15" s="32">
        <f t="shared" si="12"/>
        <v>9758.4</v>
      </c>
      <c r="M15" s="32">
        <f t="shared" si="12"/>
        <v>22758.9</v>
      </c>
      <c r="N15" s="32">
        <f t="shared" si="12"/>
        <v>3570.3599999999997</v>
      </c>
      <c r="O15" s="32">
        <f t="shared" si="12"/>
        <v>49255.19999999999</v>
      </c>
      <c r="P15" s="32">
        <f t="shared" si="12"/>
        <v>48280.100000000006</v>
      </c>
      <c r="Q15" s="32">
        <f t="shared" si="12"/>
        <v>271744.80000000005</v>
      </c>
      <c r="R15" s="4"/>
      <c r="S15" s="4"/>
      <c r="T15" s="4"/>
      <c r="U15" s="4"/>
    </row>
    <row r="16" spans="1:111" s="1" customFormat="1" ht="35.1" customHeight="1" x14ac:dyDescent="0.2">
      <c r="A16" s="73" t="s">
        <v>20</v>
      </c>
      <c r="B16" s="73"/>
      <c r="C16" s="73"/>
      <c r="D16" s="73"/>
      <c r="E16" s="73"/>
      <c r="F16" s="31"/>
      <c r="G16" s="33">
        <f>SUM(G15)</f>
        <v>321000</v>
      </c>
      <c r="H16" s="33">
        <f t="shared" ref="H16:P16" si="13">SUM(H15)</f>
        <v>26713.739999999998</v>
      </c>
      <c r="I16" s="33">
        <f t="shared" si="13"/>
        <v>9212.7000000000007</v>
      </c>
      <c r="J16" s="33">
        <f t="shared" si="13"/>
        <v>22791</v>
      </c>
      <c r="K16" s="33">
        <f t="shared" si="13"/>
        <v>2730.2000000000003</v>
      </c>
      <c r="L16" s="33">
        <f t="shared" si="13"/>
        <v>9758.4</v>
      </c>
      <c r="M16" s="33">
        <f t="shared" si="13"/>
        <v>22758.9</v>
      </c>
      <c r="N16" s="33">
        <f>SUM(N15)</f>
        <v>3570.3599999999997</v>
      </c>
      <c r="O16" s="33">
        <f t="shared" si="13"/>
        <v>49255.19999999999</v>
      </c>
      <c r="P16" s="33">
        <f t="shared" si="13"/>
        <v>48280.100000000006</v>
      </c>
      <c r="Q16" s="33">
        <f>SUM(Q15)</f>
        <v>271744.80000000005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45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46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47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4"/>
      <c r="S28" s="4"/>
      <c r="T28" s="4"/>
      <c r="U28" s="4"/>
    </row>
    <row r="29" spans="1:21" s="1" customFormat="1" ht="24" customHeight="1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4"/>
      <c r="S29" s="4"/>
      <c r="T29" s="4"/>
      <c r="U29" s="4"/>
    </row>
    <row r="30" spans="1:21" s="1" customFormat="1" ht="24" customHeight="1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4"/>
      <c r="S30" s="4"/>
      <c r="T30" s="4"/>
      <c r="U30" s="4"/>
    </row>
    <row r="31" spans="1:21" s="1" customFormat="1" ht="24" customHeight="1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4"/>
      <c r="S31" s="4"/>
      <c r="T31" s="4"/>
      <c r="U31" s="4"/>
    </row>
    <row r="32" spans="1:21" s="1" customFormat="1" ht="24" customHeight="1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4"/>
      <c r="S32" s="4"/>
      <c r="T32" s="4"/>
      <c r="U32" s="4"/>
    </row>
    <row r="33" spans="1:21" s="1" customFormat="1" ht="15.75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2021-09-16T19:50:30Z</dcterms:modified>
</cp:coreProperties>
</file>