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4_{A8C0B007-D1AE-418E-9B9A-C3EF5AEDD83A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Probatorio'!$A$1:$T$23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3" i="1" l="1"/>
  <c r="M16" i="1" s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<sst xmlns="http://schemas.openxmlformats.org/spreadsheetml/2006/main" count="52" uniqueCount="49">
  <si>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</si>
  <si>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</si>
  <si>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</si>
  <si>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</si>
  <si>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</si>
  <si>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</si>
  <si>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</si>
  <si>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</si>
  <si>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</si>
  <si>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</si>
  <si>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</si>
  <si>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</si>
  <si>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</si>
  <si>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</si>
  <si>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</si>
  <si>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</si>
  <si>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</si>
  <si>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</si>
  <si>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</si>
  <si>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</si>
  <si>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</si>
  <si>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</si>
  <si>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</si>
  <si>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</si>
  <si>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</si>
  <si>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</si>
  <si>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</si>
  <si>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</si>
  <si>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</si>
  <si>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</si>
  <si>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</si>
  <si>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</si>
  <si>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</si>
  <si>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</si>
  <si>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</si>
  <si>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</si>
  <si>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</si>
  <si>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</si>
  <si>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</si>
  <si>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</si>
  <si>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</si>
  <si>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</si>
  <si>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</si>
  <si>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</si>
  <si>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</si>
  <si>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</si>
  <si>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</si>
  <si>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>Correspondiente al mes de marzo del año 2023</t>
  </si>
  <si>
    <t xml:space="preserve">   (4*) Deducción directa declaración TSS del SUIRPLUS por registro de dependientes adicionales al SDSS. RD$1,577.45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</si>
</sst>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467592</xdr:colOff>
      <xdr:row>0</xdr:row>
      <xdr:rowOff>34642</xdr:rowOff>
    </xdr:from>
    <xdr:to>
      <xdr:col>19</xdr:col>
      <xdr:colOff>1333500</xdr:colOff>
      <xdr:row>8</xdr:row>
      <xdr:rowOff>87428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6D5D45-53D1-3BFC-6B9D-B3FC1DE01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78365" y="34642"/>
          <a:ext cx="2459180" cy="2425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view="pageBreakPreview" zoomScale="55" zoomScaleNormal="70" zoomScaleSheetLayoutView="55" workbookViewId="0">
      <selection activeCell="U3" sqref="U3:U4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s="1" customFormat="1" ht="45.75" customHeight="1" x14ac:dyDescent="0.2">
      <c r="A5" s="44" t="s">
        <v>45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s="9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s="9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49" t="s">
        <v>47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36.75" customHeight="1" x14ac:dyDescent="0.2">
      <c r="A10" s="47" t="s">
        <v>18</v>
      </c>
      <c r="B10" s="46" t="s">
        <v>14</v>
      </c>
      <c r="C10" s="50" t="s">
        <v>31</v>
      </c>
      <c r="D10" s="50" t="s">
        <v>20</v>
      </c>
      <c r="E10" s="50" t="s">
        <v>15</v>
      </c>
      <c r="F10" s="50" t="s">
        <v>19</v>
      </c>
      <c r="G10" s="50" t="s">
        <v>24</v>
      </c>
      <c r="H10" s="50" t="s">
        <v>25</v>
      </c>
      <c r="I10" s="47" t="s">
        <v>16</v>
      </c>
      <c r="J10" s="47" t="s">
        <v>22</v>
      </c>
      <c r="K10" s="46" t="s">
        <v>9</v>
      </c>
      <c r="L10" s="46"/>
      <c r="M10" s="46"/>
      <c r="N10" s="46"/>
      <c r="O10" s="46"/>
      <c r="P10" s="46"/>
      <c r="Q10" s="46"/>
      <c r="R10" s="47" t="s">
        <v>2</v>
      </c>
      <c r="S10" s="47"/>
      <c r="T10" s="47" t="s">
        <v>17</v>
      </c>
    </row>
    <row r="11" spans="1:20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 t="s">
        <v>12</v>
      </c>
      <c r="L11" s="47"/>
      <c r="M11" s="47" t="s">
        <v>10</v>
      </c>
      <c r="N11" s="47" t="s">
        <v>13</v>
      </c>
      <c r="O11" s="47"/>
      <c r="P11" s="47" t="s">
        <v>11</v>
      </c>
      <c r="Q11" s="47" t="s">
        <v>0</v>
      </c>
      <c r="R11" s="47" t="s">
        <v>4</v>
      </c>
      <c r="S11" s="47" t="s">
        <v>1</v>
      </c>
      <c r="T11" s="47"/>
    </row>
    <row r="12" spans="1:20" ht="42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36" t="s">
        <v>5</v>
      </c>
      <c r="L12" s="36" t="s">
        <v>6</v>
      </c>
      <c r="M12" s="47"/>
      <c r="N12" s="36" t="s">
        <v>7</v>
      </c>
      <c r="O12" s="36" t="s">
        <v>8</v>
      </c>
      <c r="P12" s="47"/>
      <c r="Q12" s="47"/>
      <c r="R12" s="47"/>
      <c r="S12" s="47"/>
      <c r="T12" s="47"/>
    </row>
    <row r="13" spans="1:20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44866</v>
      </c>
      <c r="H13" s="41">
        <v>45047</v>
      </c>
      <c r="I13" s="25">
        <v>85000</v>
      </c>
      <c r="J13" s="42">
        <v>8576.99</v>
      </c>
      <c r="K13" s="42">
        <f>I13*2.87/100</f>
        <v>2439.5</v>
      </c>
      <c r="L13" s="42">
        <f>I13*7.1/100</f>
        <v>6035</v>
      </c>
      <c r="M13" s="42">
        <f>65050*1.1%</f>
        <v>715.55000000000007</v>
      </c>
      <c r="N13" s="42">
        <f>I13*3.04/100</f>
        <v>2584</v>
      </c>
      <c r="O13" s="42">
        <f>+I13*7.09%</f>
        <v>6026.5</v>
      </c>
      <c r="P13" s="43">
        <v>0</v>
      </c>
      <c r="Q13" s="42">
        <f t="shared" ref="Q13" si="0">K13+L13+M13+N13+O13+P13</f>
        <v>17800.55</v>
      </c>
      <c r="R13" s="42">
        <f t="shared" ref="R13" si="1">J13+K13+N13+P13</f>
        <v>13600.49</v>
      </c>
      <c r="S13" s="42">
        <f t="shared" ref="S13" si="2">+L13+M13+O13</f>
        <v>12777.05</v>
      </c>
      <c r="T13" s="42">
        <f t="shared" ref="T13" si="3">I13-R13</f>
        <v>71399.509999999995</v>
      </c>
    </row>
    <row r="14" spans="1:20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44866</v>
      </c>
      <c r="H14" s="41">
        <v>45047</v>
      </c>
      <c r="I14" s="42">
        <v>40000</v>
      </c>
      <c r="J14" s="42">
        <v>442.65</v>
      </c>
      <c r="K14" s="42">
        <f>I14*2.87/100</f>
        <v>1148</v>
      </c>
      <c r="L14" s="42">
        <f>I14*7.1/100</f>
        <v>2840</v>
      </c>
      <c r="M14" s="42">
        <f>+I14*1.1%</f>
        <v>440.00000000000006</v>
      </c>
      <c r="N14" s="42">
        <f>I14*3.04/100</f>
        <v>1216</v>
      </c>
      <c r="O14" s="42">
        <f>+I14*7.09%</f>
        <v>2836</v>
      </c>
      <c r="P14" s="43">
        <v>0</v>
      </c>
      <c r="Q14" s="42">
        <f t="shared" ref="Q14" si="4">K14+L14+M14+N14+O14+P14</f>
        <v>8480</v>
      </c>
      <c r="R14" s="42">
        <f t="shared" ref="R14" si="5">J14+K14+N14+P14</f>
        <v>2806.65</v>
      </c>
      <c r="S14" s="42">
        <f t="shared" ref="S14" si="6">+L14+M14+O14</f>
        <v>6116</v>
      </c>
      <c r="T14" s="42">
        <f t="shared" ref="T14" si="7">I14-R14</f>
        <v>37193.35</v>
      </c>
    </row>
    <row r="15" spans="1:20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44958</v>
      </c>
      <c r="H15" s="41">
        <v>45139</v>
      </c>
      <c r="I15" s="42">
        <v>43000</v>
      </c>
      <c r="J15" s="42">
        <v>866.06</v>
      </c>
      <c r="K15" s="42">
        <f>I15*2.87/100</f>
        <v>1234.0999999999999</v>
      </c>
      <c r="L15" s="42">
        <f>I15*7.1/100</f>
        <v>3053</v>
      </c>
      <c r="M15" s="42">
        <f>+I15*1.1%</f>
        <v>473.00000000000006</v>
      </c>
      <c r="N15" s="42">
        <f>I15*3.04/100</f>
        <v>1307.2</v>
      </c>
      <c r="O15" s="42">
        <f>+I15*7.09%</f>
        <v>3048.7000000000003</v>
      </c>
      <c r="P15" s="43">
        <v>0</v>
      </c>
      <c r="Q15" s="42">
        <f t="shared" ref="Q15" si="8">K15+L15+M15+N15+O15+P15</f>
        <v>9116</v>
      </c>
      <c r="R15" s="42">
        <f t="shared" ref="R15" si="9">J15+K15+N15+P15</f>
        <v>3407.3599999999997</v>
      </c>
      <c r="S15" s="42">
        <f t="shared" ref="S15" si="10">+L15+M15+O15</f>
        <v>6574.7000000000007</v>
      </c>
      <c r="T15" s="42">
        <f t="shared" ref="T15" si="11">I15-R15</f>
        <v>39592.639999999999</v>
      </c>
    </row>
    <row r="16" spans="1:20" s="7" customFormat="1" ht="56.25" customHeight="1" x14ac:dyDescent="0.2">
      <c r="A16" s="54" t="s">
        <v>21</v>
      </c>
      <c r="B16" s="54"/>
      <c r="C16" s="54"/>
      <c r="D16" s="54"/>
      <c r="E16" s="54"/>
      <c r="F16" s="54"/>
      <c r="G16" s="37"/>
      <c r="H16" s="37"/>
      <c r="I16" s="38">
        <f>SUM(I13:I15)</f>
        <v>168000</v>
      </c>
      <c r="J16" s="38">
        <f t="shared" ref="J16:T16" si="12">SUM(J13:J15)</f>
        <v>9885.6999999999989</v>
      </c>
      <c r="K16" s="38">
        <f t="shared" si="12"/>
        <v>4821.6000000000004</v>
      </c>
      <c r="L16" s="38">
        <f t="shared" si="12"/>
        <v>11928</v>
      </c>
      <c r="M16" s="38">
        <f t="shared" si="12"/>
        <v>1628.5500000000002</v>
      </c>
      <c r="N16" s="38">
        <f t="shared" si="12"/>
        <v>5107.2</v>
      </c>
      <c r="O16" s="38">
        <f t="shared" si="12"/>
        <v>11911.2</v>
      </c>
      <c r="P16" s="38">
        <f t="shared" si="12"/>
        <v>0</v>
      </c>
      <c r="Q16" s="38">
        <f t="shared" si="12"/>
        <v>35396.550000000003</v>
      </c>
      <c r="R16" s="38">
        <f t="shared" si="12"/>
        <v>19814.5</v>
      </c>
      <c r="S16" s="38">
        <f t="shared" si="12"/>
        <v>25467.75</v>
      </c>
      <c r="T16" s="38">
        <f t="shared" si="12"/>
        <v>148185.5</v>
      </c>
    </row>
    <row r="17" spans="1:20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12"/>
      <c r="K17" s="12"/>
      <c r="L17" s="14"/>
      <c r="M17" s="13"/>
      <c r="N17" s="13"/>
      <c r="O17" s="13"/>
      <c r="P17" s="13"/>
      <c r="Q17" s="12"/>
      <c r="R17" s="12"/>
      <c r="S17" s="12"/>
      <c r="T17" s="13"/>
    </row>
    <row r="18" spans="1:20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6"/>
      <c r="K18" s="12"/>
      <c r="L18" s="14"/>
      <c r="M18" s="13"/>
      <c r="N18" s="13"/>
      <c r="O18" s="13"/>
      <c r="P18" s="13"/>
      <c r="Q18" s="12"/>
      <c r="R18" s="12"/>
      <c r="S18" s="12"/>
      <c r="T18" s="13"/>
    </row>
    <row r="19" spans="1:20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18"/>
      <c r="K19" s="12"/>
      <c r="L19" s="14"/>
      <c r="M19" s="12"/>
      <c r="N19" s="12"/>
      <c r="O19" s="34"/>
      <c r="P19" s="35"/>
      <c r="Q19" s="12"/>
      <c r="R19" s="12"/>
      <c r="S19" s="14"/>
      <c r="T19" s="13"/>
    </row>
    <row r="20" spans="1:20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 t="s">
        <v>28</v>
      </c>
      <c r="K20" s="31"/>
      <c r="L20" s="15"/>
      <c r="M20" s="15"/>
      <c r="N20" s="14"/>
      <c r="O20" s="14"/>
      <c r="P20" s="34"/>
      <c r="Q20" s="34"/>
      <c r="R20" s="14"/>
      <c r="S20" s="13"/>
      <c r="T20" s="13"/>
    </row>
    <row r="21" spans="1:20" s="8" customFormat="1" ht="24" customHeight="1" x14ac:dyDescent="0.2">
      <c r="A21" s="13" t="s">
        <v>48</v>
      </c>
      <c r="B21" s="27"/>
      <c r="C21" s="27"/>
      <c r="D21" s="27"/>
      <c r="E21" s="13"/>
      <c r="F21" s="27"/>
      <c r="G21" s="27"/>
      <c r="H21" s="27"/>
      <c r="I21" s="32"/>
      <c r="J21" s="32" t="s">
        <v>29</v>
      </c>
      <c r="K21" s="33"/>
      <c r="L21" s="14"/>
      <c r="M21" s="14"/>
      <c r="N21" s="14"/>
      <c r="O21" s="14"/>
      <c r="P21" s="34"/>
      <c r="Q21" s="34"/>
      <c r="R21" s="14"/>
      <c r="S21" s="14"/>
      <c r="T21" s="13"/>
    </row>
    <row r="22" spans="1:20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8"/>
      <c r="K22" s="19"/>
      <c r="L22" s="13"/>
      <c r="M22" s="14"/>
      <c r="N22" s="19"/>
      <c r="O22" s="14"/>
      <c r="P22" s="14"/>
      <c r="Q22" s="14"/>
      <c r="R22" s="14"/>
      <c r="S22" s="14"/>
      <c r="T22" s="14"/>
    </row>
    <row r="23" spans="1:20" s="1" customFormat="1" ht="24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1"/>
      <c r="O23" s="5"/>
      <c r="P23" s="5"/>
      <c r="Q23" s="5"/>
      <c r="R23" s="5"/>
      <c r="S23" s="5"/>
      <c r="T23" s="5"/>
    </row>
  </sheetData>
  <mergeCells count="27"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22" max="19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2023-04-13T19:48:15Z</cp:lastPrinted>
  <dcterms:created xsi:type="dcterms:W3CDTF">2006-07-11T17:39:34Z</dcterms:created>
  <dcterms:modified xsi:type="dcterms:W3CDTF">2023-04-13T19:52:23Z</dcterms:modified>
</cp:coreProperties>
</file>