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55FDE7B9-C767-4B0D-AC03-2A7D3DC405B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<sst xmlns="http://schemas.openxmlformats.org/spreadsheetml/2006/main" count="52" uniqueCount="49">
  <si>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</si>
  <si>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</si>
  <si>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</si>
  <si>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</si>
  <si>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</si>
  <si>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</si>
  <si>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</si>
  <si>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</si>
  <si>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</si>
  <si>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</si>
  <si>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</si>
  <si>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</si>
  <si>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</si>
  <si>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</si>
  <si>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</si>
  <si>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</si>
  <si>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</si>
  <si>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</si>
  <si>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</si>
  <si>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</si>
  <si>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</si>
  <si>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</si>
  <si>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</si>
  <si>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</si>
  <si>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</si>
  <si>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</si>
  <si>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</si>
  <si>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</si>
  <si>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</si>
  <si>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</si>
  <si>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</si>
  <si>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</si>
  <si>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</si>
  <si>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</si>
  <si>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</si>
  <si>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</si>
  <si>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</si>
  <si>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</si>
  <si>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</si>
  <si>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</si>
  <si>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</si>
  <si>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</si>
  <si>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</si>
  <si>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</si>
  <si>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</si>
  <si>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</si>
  <si>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</si>
  <si>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RD$1,512.45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</si>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</sst>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680357</xdr:colOff>
      <xdr:row>1</xdr:row>
      <xdr:rowOff>27214</xdr:rowOff>
    </xdr:from>
    <xdr:to>
      <xdr:col>19</xdr:col>
      <xdr:colOff>1292679</xdr:colOff>
      <xdr:row>8</xdr:row>
      <xdr:rowOff>24128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A97BA1-8C9E-D804-38B9-18FB91896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9893" y="217714"/>
          <a:ext cx="2204357" cy="217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70" zoomScaleNormal="70" zoomScaleSheetLayoutView="70" workbookViewId="0">
      <selection activeCell="F24" sqref="F2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3" t="s">
        <v>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1" customFormat="1" ht="45.75" customHeight="1" x14ac:dyDescent="0.2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9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s="9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48" t="s">
        <v>18</v>
      </c>
      <c r="B10" s="49" t="s">
        <v>14</v>
      </c>
      <c r="C10" s="44" t="s">
        <v>31</v>
      </c>
      <c r="D10" s="44" t="s">
        <v>20</v>
      </c>
      <c r="E10" s="44" t="s">
        <v>15</v>
      </c>
      <c r="F10" s="44" t="s">
        <v>19</v>
      </c>
      <c r="G10" s="44" t="s">
        <v>24</v>
      </c>
      <c r="H10" s="44" t="s">
        <v>25</v>
      </c>
      <c r="I10" s="48" t="s">
        <v>16</v>
      </c>
      <c r="J10" s="48" t="s">
        <v>22</v>
      </c>
      <c r="K10" s="49" t="s">
        <v>9</v>
      </c>
      <c r="L10" s="49"/>
      <c r="M10" s="49"/>
      <c r="N10" s="49"/>
      <c r="O10" s="49"/>
      <c r="P10" s="49"/>
      <c r="Q10" s="49"/>
      <c r="R10" s="48" t="s">
        <v>2</v>
      </c>
      <c r="S10" s="48"/>
      <c r="T10" s="48" t="s">
        <v>17</v>
      </c>
    </row>
    <row r="11" spans="1:20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 t="s">
        <v>12</v>
      </c>
      <c r="L11" s="48"/>
      <c r="M11" s="48" t="s">
        <v>10</v>
      </c>
      <c r="N11" s="48" t="s">
        <v>13</v>
      </c>
      <c r="O11" s="48"/>
      <c r="P11" s="48" t="s">
        <v>11</v>
      </c>
      <c r="Q11" s="48" t="s">
        <v>0</v>
      </c>
      <c r="R11" s="48" t="s">
        <v>4</v>
      </c>
      <c r="S11" s="48" t="s">
        <v>1</v>
      </c>
      <c r="T11" s="48"/>
    </row>
    <row r="12" spans="1:20" ht="42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36" t="s">
        <v>5</v>
      </c>
      <c r="L12" s="36" t="s">
        <v>6</v>
      </c>
      <c r="M12" s="48"/>
      <c r="N12" s="36" t="s">
        <v>7</v>
      </c>
      <c r="O12" s="36" t="s">
        <v>8</v>
      </c>
      <c r="P12" s="48"/>
      <c r="Q12" s="48"/>
      <c r="R12" s="48"/>
      <c r="S12" s="48"/>
      <c r="T12" s="48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44866</v>
      </c>
      <c r="H13" s="41">
        <v>45047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65050*1.1%</f>
        <v>715.55000000000007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17800.55</v>
      </c>
      <c r="R13" s="42">
        <f t="shared" ref="R13" si="1">J13+K13+N13+P13</f>
        <v>13600.49</v>
      </c>
      <c r="S13" s="42">
        <f t="shared" ref="S13" si="2">+L13+M13+O13</f>
        <v>12777.05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44866</v>
      </c>
      <c r="H14" s="41">
        <v>45047</v>
      </c>
      <c r="I14" s="42">
        <v>40000</v>
      </c>
      <c r="J14" s="42">
        <v>442.65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2806.65</v>
      </c>
      <c r="S14" s="42">
        <f t="shared" ref="S14" si="6">+L14+M14+O14</f>
        <v>6116</v>
      </c>
      <c r="T14" s="42">
        <f t="shared" ref="T14" si="7">I14-R14</f>
        <v>37193.35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44774</v>
      </c>
      <c r="H15" s="41">
        <v>44958</v>
      </c>
      <c r="I15" s="42">
        <v>43000</v>
      </c>
      <c r="J15" s="42">
        <v>866.06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3407.3599999999997</v>
      </c>
      <c r="S15" s="42">
        <f t="shared" ref="S15" si="10">+L15+M15+O15</f>
        <v>6574.7000000000007</v>
      </c>
      <c r="T15" s="42">
        <f t="shared" ref="T15" si="11">I15-R15</f>
        <v>39592.639999999999</v>
      </c>
    </row>
    <row r="16" spans="1:20" s="7" customFormat="1" ht="56.25" customHeight="1" x14ac:dyDescent="0.2">
      <c r="A16" s="51" t="s">
        <v>21</v>
      </c>
      <c r="B16" s="51"/>
      <c r="C16" s="51"/>
      <c r="D16" s="51"/>
      <c r="E16" s="51"/>
      <c r="F16" s="51"/>
      <c r="G16" s="37"/>
      <c r="H16" s="37"/>
      <c r="I16" s="38">
        <f>SUM(I13:I15)</f>
        <v>168000</v>
      </c>
      <c r="J16" s="38">
        <f t="shared" ref="J16:T16" si="12">SUM(J13:J15)</f>
        <v>9885.6999999999989</v>
      </c>
      <c r="K16" s="38">
        <f t="shared" si="12"/>
        <v>4821.6000000000004</v>
      </c>
      <c r="L16" s="38">
        <f t="shared" si="12"/>
        <v>11928</v>
      </c>
      <c r="M16" s="38">
        <f t="shared" si="12"/>
        <v>1628.5500000000002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35396.550000000003</v>
      </c>
      <c r="R16" s="38">
        <f t="shared" si="12"/>
        <v>19814.5</v>
      </c>
      <c r="S16" s="38">
        <f t="shared" si="12"/>
        <v>25467.75</v>
      </c>
      <c r="T16" s="38">
        <f t="shared" si="12"/>
        <v>148185.5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1"/>
      <c r="O23" s="5"/>
      <c r="P23" s="5"/>
      <c r="Q23" s="5"/>
      <c r="R23" s="5"/>
      <c r="S23" s="5"/>
      <c r="T2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2022-10-06T14:54:07Z</cp:lastPrinted>
  <dcterms:created xsi:type="dcterms:W3CDTF">2006-07-11T17:39:34Z</dcterms:created>
  <dcterms:modified xsi:type="dcterms:W3CDTF">2023-02-15T19:17:07Z</dcterms:modified>
</cp:coreProperties>
</file>