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13_ncr:1_{DB2F1920-12F2-42DB-B9B7-0CDD01503CD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N15" i="1"/>
  <c r="S16" i="1" l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L15" i="1"/>
  <c r="S15" i="1" s="1"/>
  <c r="U15" i="1" s="1"/>
  <c r="U16" i="1" s="1"/>
  <c r="M14" i="1"/>
  <c r="L14" i="1"/>
  <c r="P13" i="1"/>
  <c r="O13" i="1"/>
  <c r="M13" i="1"/>
  <c r="L13" i="1"/>
  <c r="R15" i="1" l="1"/>
  <c r="S13" i="1"/>
  <c r="R13" i="1"/>
  <c r="T13" i="1"/>
  <c r="T16" i="1" s="1"/>
  <c r="R16" i="1" l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<sst xmlns="http://schemas.openxmlformats.org/spreadsheetml/2006/main" count="53" uniqueCount="48">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</sst>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view="pageBreakPreview" zoomScale="55" zoomScaleNormal="70" zoomScaleSheetLayoutView="55" workbookViewId="0">
      <selection activeCell="I33" sqref="I33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57" customWidth="1"/>
    <col min="23" max="16384" width="11.42578125" style="2"/>
  </cols>
  <sheetData>
    <row r="1" spans="1:22" s="1" customFormat="1" x14ac:dyDescent="0.2">
      <c r="V1" s="57"/>
    </row>
    <row r="2" spans="1:22" s="1" customFormat="1" x14ac:dyDescent="0.2">
      <c r="V2" s="57"/>
    </row>
    <row r="3" spans="1:22" s="4" customFormat="1" ht="46.5" customHeight="1" x14ac:dyDescent="0.2">
      <c r="K3" s="5"/>
      <c r="V3" s="58"/>
    </row>
    <row r="4" spans="1:22" s="4" customFormat="1" ht="81.75" customHeight="1" x14ac:dyDescent="1.0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8"/>
    </row>
    <row r="5" spans="1:22" s="6" customFormat="1" ht="55.5" customHeight="1" x14ac:dyDescent="0.2">
      <c r="A5" s="54" t="s">
        <v>36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9"/>
    </row>
    <row r="6" spans="1:22" s="7" customFormat="1" ht="3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60"/>
    </row>
    <row r="7" spans="1:22" s="7" customFormat="1" ht="6" hidden="1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60"/>
    </row>
    <row r="8" spans="1:22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58"/>
    </row>
    <row r="9" spans="1:22" s="9" customFormat="1" ht="54" customHeight="1" x14ac:dyDescent="0.2">
      <c r="A9" s="56" t="s">
        <v>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61"/>
    </row>
    <row r="10" spans="1:22" s="32" customFormat="1" ht="36.75" customHeight="1" x14ac:dyDescent="0.2">
      <c r="A10" s="50" t="s">
        <v>18</v>
      </c>
      <c r="B10" s="51" t="s">
        <v>14</v>
      </c>
      <c r="C10" s="46" t="s">
        <v>27</v>
      </c>
      <c r="D10" s="46" t="s">
        <v>20</v>
      </c>
      <c r="E10" s="46" t="s">
        <v>15</v>
      </c>
      <c r="F10" s="46" t="s">
        <v>19</v>
      </c>
      <c r="G10" s="46" t="s">
        <v>23</v>
      </c>
      <c r="H10" s="46" t="s">
        <v>24</v>
      </c>
      <c r="I10" s="50" t="s">
        <v>16</v>
      </c>
      <c r="J10" s="50" t="s">
        <v>29</v>
      </c>
      <c r="K10" s="50" t="s">
        <v>22</v>
      </c>
      <c r="L10" s="51" t="s">
        <v>9</v>
      </c>
      <c r="M10" s="51"/>
      <c r="N10" s="51"/>
      <c r="O10" s="51"/>
      <c r="P10" s="51"/>
      <c r="Q10" s="51"/>
      <c r="R10" s="51"/>
      <c r="S10" s="50" t="s">
        <v>2</v>
      </c>
      <c r="T10" s="50"/>
      <c r="U10" s="50" t="s">
        <v>17</v>
      </c>
      <c r="V10" s="60"/>
    </row>
    <row r="11" spans="1:22" s="32" customFormat="1" ht="37.5" customHeight="1" x14ac:dyDescent="0.2">
      <c r="A11" s="50"/>
      <c r="B11" s="51"/>
      <c r="C11" s="47"/>
      <c r="D11" s="47"/>
      <c r="E11" s="47"/>
      <c r="F11" s="47"/>
      <c r="G11" s="47"/>
      <c r="H11" s="47"/>
      <c r="I11" s="50"/>
      <c r="J11" s="50"/>
      <c r="K11" s="50"/>
      <c r="L11" s="50" t="s">
        <v>12</v>
      </c>
      <c r="M11" s="50"/>
      <c r="N11" s="50" t="s">
        <v>10</v>
      </c>
      <c r="O11" s="50" t="s">
        <v>13</v>
      </c>
      <c r="P11" s="50"/>
      <c r="Q11" s="50" t="s">
        <v>11</v>
      </c>
      <c r="R11" s="50" t="s">
        <v>0</v>
      </c>
      <c r="S11" s="50" t="s">
        <v>4</v>
      </c>
      <c r="T11" s="50" t="s">
        <v>1</v>
      </c>
      <c r="U11" s="50"/>
      <c r="V11" s="60"/>
    </row>
    <row r="12" spans="1:22" s="32" customFormat="1" ht="45" x14ac:dyDescent="0.2">
      <c r="A12" s="50"/>
      <c r="B12" s="51"/>
      <c r="C12" s="48"/>
      <c r="D12" s="48"/>
      <c r="E12" s="48"/>
      <c r="F12" s="48"/>
      <c r="G12" s="48"/>
      <c r="H12" s="48"/>
      <c r="I12" s="50"/>
      <c r="J12" s="50"/>
      <c r="K12" s="50"/>
      <c r="L12" s="31" t="s">
        <v>5</v>
      </c>
      <c r="M12" s="31" t="s">
        <v>6</v>
      </c>
      <c r="N12" s="50"/>
      <c r="O12" s="31" t="s">
        <v>7</v>
      </c>
      <c r="P12" s="31" t="s">
        <v>8</v>
      </c>
      <c r="Q12" s="50"/>
      <c r="R12" s="50"/>
      <c r="S12" s="50"/>
      <c r="T12" s="50"/>
      <c r="U12" s="50"/>
      <c r="V12" s="60"/>
    </row>
    <row r="13" spans="1:22" s="35" customFormat="1" ht="49.5" customHeight="1" x14ac:dyDescent="0.35">
      <c r="A13" s="33">
        <v>1</v>
      </c>
      <c r="B13" s="38" t="s">
        <v>37</v>
      </c>
      <c r="C13" s="38" t="s">
        <v>35</v>
      </c>
      <c r="D13" s="42" t="s">
        <v>38</v>
      </c>
      <c r="E13" s="41" t="s">
        <v>39</v>
      </c>
      <c r="F13" s="39" t="s">
        <v>34</v>
      </c>
      <c r="G13" s="40">
        <v>45778</v>
      </c>
      <c r="H13" s="40">
        <v>45962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86699.2*1.1%</f>
        <v>953.69120000000009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19043.691200000001</v>
      </c>
      <c r="S13" s="45">
        <f t="shared" ref="S13" si="1">K13+L13+O13+Q13</f>
        <v>15072.12</v>
      </c>
      <c r="T13" s="45">
        <f t="shared" ref="T13" si="2">+M13+N13+P13</f>
        <v>13724.691200000001</v>
      </c>
      <c r="U13" s="43">
        <f>I13-S13+J13</f>
        <v>74927.88</v>
      </c>
      <c r="V13" s="62"/>
    </row>
    <row r="14" spans="1:22" s="35" customFormat="1" ht="49.5" customHeight="1" x14ac:dyDescent="0.35">
      <c r="A14" s="33">
        <v>2</v>
      </c>
      <c r="B14" s="38" t="s">
        <v>40</v>
      </c>
      <c r="C14" s="38" t="s">
        <v>41</v>
      </c>
      <c r="D14" s="42" t="s">
        <v>42</v>
      </c>
      <c r="E14" s="41" t="s">
        <v>43</v>
      </c>
      <c r="F14" s="39" t="s">
        <v>34</v>
      </c>
      <c r="G14" s="40">
        <v>45658</v>
      </c>
      <c r="H14" s="40">
        <v>45839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I14-S14+J14</f>
        <v>52967.32</v>
      </c>
      <c r="V14" s="62"/>
    </row>
    <row r="15" spans="1:22" s="35" customFormat="1" ht="49.5" customHeight="1" x14ac:dyDescent="0.35">
      <c r="A15" s="33">
        <v>3</v>
      </c>
      <c r="B15" s="38" t="s">
        <v>44</v>
      </c>
      <c r="C15" s="38" t="s">
        <v>41</v>
      </c>
      <c r="D15" s="42" t="s">
        <v>42</v>
      </c>
      <c r="E15" s="41" t="s">
        <v>43</v>
      </c>
      <c r="F15" s="39" t="s">
        <v>34</v>
      </c>
      <c r="G15" s="40">
        <v>45658</v>
      </c>
      <c r="H15" s="40">
        <v>45839</v>
      </c>
      <c r="I15" s="43">
        <v>60000</v>
      </c>
      <c r="J15" s="34"/>
      <c r="K15" s="43">
        <v>3143.58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1715.46</v>
      </c>
      <c r="R15" s="45">
        <f t="shared" si="5"/>
        <v>14435.46</v>
      </c>
      <c r="S15" s="45">
        <f t="shared" si="6"/>
        <v>8405.0400000000009</v>
      </c>
      <c r="T15" s="45">
        <f t="shared" si="7"/>
        <v>9174</v>
      </c>
      <c r="U15" s="43">
        <f t="shared" si="8"/>
        <v>51594.96</v>
      </c>
      <c r="V15" s="62"/>
    </row>
    <row r="16" spans="1:22" s="7" customFormat="1" ht="56.25" customHeight="1" x14ac:dyDescent="0.2">
      <c r="A16" s="53" t="s">
        <v>21</v>
      </c>
      <c r="B16" s="53"/>
      <c r="C16" s="53"/>
      <c r="D16" s="53"/>
      <c r="E16" s="53"/>
      <c r="F16" s="53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16383.380000000001</v>
      </c>
      <c r="L16" s="37">
        <f t="shared" si="9"/>
        <v>6027</v>
      </c>
      <c r="M16" s="37">
        <f t="shared" si="9"/>
        <v>14910</v>
      </c>
      <c r="N16" s="37">
        <f t="shared" si="9"/>
        <v>2273.6912000000002</v>
      </c>
      <c r="O16" s="37">
        <f t="shared" si="9"/>
        <v>6384</v>
      </c>
      <c r="P16" s="37">
        <f t="shared" si="9"/>
        <v>14889</v>
      </c>
      <c r="Q16" s="37">
        <f t="shared" si="9"/>
        <v>1715.46</v>
      </c>
      <c r="R16" s="37">
        <f>SUM(R13:R15)</f>
        <v>46199.1512</v>
      </c>
      <c r="S16" s="37">
        <f>SUM(S13:S15)</f>
        <v>30509.840000000004</v>
      </c>
      <c r="T16" s="37">
        <f>SUM(T13:T15)</f>
        <v>32072.691200000001</v>
      </c>
      <c r="U16" s="37">
        <f>SUM(U13:U15)</f>
        <v>179490.16</v>
      </c>
      <c r="V16" s="60"/>
    </row>
    <row r="17" spans="1:22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  <c r="V17" s="63"/>
    </row>
    <row r="18" spans="1:22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  <c r="V18" s="63"/>
    </row>
    <row r="19" spans="1:22" s="16" customFormat="1" ht="24" customHeight="1" x14ac:dyDescent="0.2">
      <c r="A19" s="10" t="s">
        <v>45</v>
      </c>
      <c r="B19" s="12"/>
      <c r="C19" s="12"/>
      <c r="D19" s="12"/>
      <c r="E19" s="10"/>
      <c r="F19" s="10"/>
      <c r="G19" s="10"/>
      <c r="H19" s="10"/>
      <c r="I19" s="13" t="s">
        <v>30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  <c r="V19" s="63"/>
    </row>
    <row r="20" spans="1:22" s="16" customFormat="1" ht="24" customHeight="1" x14ac:dyDescent="0.2">
      <c r="A20" s="10" t="s">
        <v>46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31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  <c r="V20" s="63"/>
    </row>
    <row r="21" spans="1:22" s="16" customFormat="1" ht="24" customHeight="1" x14ac:dyDescent="0.2">
      <c r="A21" s="10" t="s">
        <v>33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32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  <c r="V21" s="63"/>
    </row>
    <row r="22" spans="1:22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  <c r="V22" s="63"/>
    </row>
    <row r="23" spans="1:22" s="4" customFormat="1" ht="24" customHeight="1" x14ac:dyDescent="0.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9"/>
      <c r="P23" s="30"/>
      <c r="Q23" s="30"/>
      <c r="R23" s="30"/>
      <c r="S23" s="30"/>
      <c r="T23" s="30"/>
      <c r="U23" s="30"/>
      <c r="V23" s="58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Rosanna Matos</cp:lastModifiedBy>
  <cp:lastPrinted>2025-06-10T14:14:34Z</cp:lastPrinted>
  <dcterms:created xsi:type="dcterms:W3CDTF">2006-07-11T17:39:34Z</dcterms:created>
  <dcterms:modified xsi:type="dcterms:W3CDTF">2025-06-10T14:15:33Z</dcterms:modified>
</cp:coreProperties>
</file>