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8_{1EB4187A-11BB-490D-AC57-02B6697541B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<sst xmlns="http://schemas.openxmlformats.org/spreadsheetml/2006/main" count="42" uniqueCount="42">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</sst>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topLeftCell="A3" zoomScale="55" zoomScaleNormal="70" zoomScaleSheetLayoutView="55" workbookViewId="0">
      <selection activeCell="I17" sqref="I17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6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84" s="1" customFormat="1" ht="45.75" customHeight="1" x14ac:dyDescent="0.2">
      <c r="A5" s="55" t="s">
        <v>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84" s="11" customFormat="1" ht="3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84" s="11" customFormat="1" ht="6" hidden="1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0" t="s">
        <v>41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84" ht="36.75" customHeight="1" x14ac:dyDescent="0.2">
      <c r="A10" s="58" t="s">
        <v>18</v>
      </c>
      <c r="B10" s="57" t="s">
        <v>14</v>
      </c>
      <c r="C10" s="61" t="s">
        <v>35</v>
      </c>
      <c r="D10" s="61" t="s">
        <v>20</v>
      </c>
      <c r="E10" s="61" t="s">
        <v>15</v>
      </c>
      <c r="F10" s="61" t="s">
        <v>19</v>
      </c>
      <c r="G10" s="61" t="s">
        <v>25</v>
      </c>
      <c r="H10" s="61" t="s">
        <v>26</v>
      </c>
      <c r="I10" s="58" t="s">
        <v>16</v>
      </c>
      <c r="J10" s="58" t="s">
        <v>22</v>
      </c>
      <c r="K10" s="57" t="s">
        <v>9</v>
      </c>
      <c r="L10" s="57"/>
      <c r="M10" s="57"/>
      <c r="N10" s="57"/>
      <c r="O10" s="57"/>
      <c r="P10" s="57"/>
      <c r="Q10" s="57"/>
      <c r="R10" s="58" t="s">
        <v>2</v>
      </c>
      <c r="S10" s="58"/>
      <c r="T10" s="58" t="s">
        <v>17</v>
      </c>
    </row>
    <row r="11" spans="1:84" ht="37.5" customHeight="1" x14ac:dyDescent="0.2">
      <c r="A11" s="58"/>
      <c r="B11" s="57"/>
      <c r="C11" s="62"/>
      <c r="D11" s="62"/>
      <c r="E11" s="62"/>
      <c r="F11" s="62"/>
      <c r="G11" s="62"/>
      <c r="H11" s="62"/>
      <c r="I11" s="58"/>
      <c r="J11" s="58"/>
      <c r="K11" s="58" t="s">
        <v>12</v>
      </c>
      <c r="L11" s="58"/>
      <c r="M11" s="58" t="s">
        <v>10</v>
      </c>
      <c r="N11" s="58" t="s">
        <v>13</v>
      </c>
      <c r="O11" s="58"/>
      <c r="P11" s="58" t="s">
        <v>11</v>
      </c>
      <c r="Q11" s="58" t="s">
        <v>0</v>
      </c>
      <c r="R11" s="58" t="s">
        <v>4</v>
      </c>
      <c r="S11" s="58" t="s">
        <v>1</v>
      </c>
      <c r="T11" s="58"/>
    </row>
    <row r="12" spans="1:84" ht="42" x14ac:dyDescent="0.2">
      <c r="A12" s="58"/>
      <c r="B12" s="57"/>
      <c r="C12" s="63"/>
      <c r="D12" s="63"/>
      <c r="E12" s="63"/>
      <c r="F12" s="63"/>
      <c r="G12" s="63"/>
      <c r="H12" s="63"/>
      <c r="I12" s="58"/>
      <c r="J12" s="58"/>
      <c r="K12" s="50" t="s">
        <v>5</v>
      </c>
      <c r="L12" s="50" t="s">
        <v>6</v>
      </c>
      <c r="M12" s="58"/>
      <c r="N12" s="50" t="s">
        <v>7</v>
      </c>
      <c r="O12" s="50" t="s">
        <v>8</v>
      </c>
      <c r="P12" s="58"/>
      <c r="Q12" s="58"/>
      <c r="R12" s="58"/>
      <c r="S12" s="58"/>
      <c r="T12" s="58"/>
    </row>
    <row r="13" spans="1:84" s="12" customFormat="1" ht="34.5" customHeight="1" x14ac:dyDescent="0.35">
      <c r="A13" s="26">
        <v>1</v>
      </c>
      <c r="B13" s="27" t="s">
        <v>38</v>
      </c>
      <c r="C13" s="27" t="s">
        <v>36</v>
      </c>
      <c r="D13" s="36" t="s">
        <v>23</v>
      </c>
      <c r="E13" s="37" t="s">
        <v>39</v>
      </c>
      <c r="F13" s="28" t="s">
        <v>24</v>
      </c>
      <c r="G13" s="29">
        <v>44501</v>
      </c>
      <c r="H13" s="30">
        <v>44682</v>
      </c>
      <c r="I13" s="38">
        <v>80000</v>
      </c>
      <c r="J13" s="31">
        <v>7400.87</v>
      </c>
      <c r="K13" s="32">
        <f>I13*2.87/100</f>
        <v>2296</v>
      </c>
      <c r="L13" s="33">
        <f>I13*7.1/100</f>
        <v>5680</v>
      </c>
      <c r="M13" s="34">
        <f>62400*1.1%</f>
        <v>686.40000000000009</v>
      </c>
      <c r="N13" s="32">
        <f>I13*3.04/100</f>
        <v>2432</v>
      </c>
      <c r="O13" s="33">
        <f>+I13*7.09%</f>
        <v>5672</v>
      </c>
      <c r="P13" s="35">
        <v>0</v>
      </c>
      <c r="Q13" s="33">
        <f t="shared" ref="Q13" si="0">K13+L13+M13+N13+O13+P13</f>
        <v>16766.400000000001</v>
      </c>
      <c r="R13" s="33">
        <f t="shared" ref="R13" si="1">J13+K13+N13+P13</f>
        <v>12128.869999999999</v>
      </c>
      <c r="S13" s="33">
        <f t="shared" ref="S13" si="2">+L13+M13+O13</f>
        <v>12038.4</v>
      </c>
      <c r="T13" s="33">
        <f t="shared" ref="T13" si="3">I13-R13</f>
        <v>67871.13</v>
      </c>
      <c r="U13" s="13"/>
    </row>
    <row r="14" spans="1:84" s="8" customFormat="1" ht="56.25" customHeight="1" x14ac:dyDescent="0.2">
      <c r="A14" s="65" t="s">
        <v>21</v>
      </c>
      <c r="B14" s="65"/>
      <c r="C14" s="65"/>
      <c r="D14" s="65"/>
      <c r="E14" s="65"/>
      <c r="F14" s="65"/>
      <c r="G14" s="51"/>
      <c r="H14" s="51"/>
      <c r="I14" s="52">
        <f t="shared" ref="I14:T14" si="4">SUM(I13:I13)</f>
        <v>80000</v>
      </c>
      <c r="J14" s="53">
        <f t="shared" si="4"/>
        <v>7400.87</v>
      </c>
      <c r="K14" s="53">
        <f t="shared" si="4"/>
        <v>2296</v>
      </c>
      <c r="L14" s="52">
        <f t="shared" si="4"/>
        <v>5680</v>
      </c>
      <c r="M14" s="52">
        <f t="shared" si="4"/>
        <v>686.40000000000009</v>
      </c>
      <c r="N14" s="53">
        <f t="shared" si="4"/>
        <v>2432</v>
      </c>
      <c r="O14" s="52">
        <f t="shared" si="4"/>
        <v>5672</v>
      </c>
      <c r="P14" s="54">
        <f t="shared" si="4"/>
        <v>0</v>
      </c>
      <c r="Q14" s="52">
        <f t="shared" si="4"/>
        <v>16766.400000000001</v>
      </c>
      <c r="R14" s="52">
        <f t="shared" si="4"/>
        <v>12128.869999999999</v>
      </c>
      <c r="S14" s="52">
        <f t="shared" si="4"/>
        <v>12038.4</v>
      </c>
      <c r="T14" s="52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9" t="s">
        <v>3</v>
      </c>
      <c r="B15" s="40"/>
      <c r="C15" s="40"/>
      <c r="D15" s="40"/>
      <c r="E15" s="18"/>
      <c r="F15" s="18"/>
      <c r="G15" s="18"/>
      <c r="H15" s="18"/>
      <c r="I15" s="42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40"/>
      <c r="C16" s="40"/>
      <c r="D16" s="40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32</v>
      </c>
      <c r="B17" s="40"/>
      <c r="C17" s="40"/>
      <c r="D17" s="40"/>
      <c r="E17" s="18"/>
      <c r="F17" s="18"/>
      <c r="G17" s="18"/>
      <c r="H17" s="18"/>
      <c r="I17" s="42" t="s">
        <v>27</v>
      </c>
      <c r="J17" s="24"/>
      <c r="K17" s="16"/>
      <c r="L17" s="19"/>
      <c r="M17" s="16"/>
      <c r="N17" s="16"/>
      <c r="O17" s="47"/>
      <c r="P17" s="49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33</v>
      </c>
      <c r="B18" s="40"/>
      <c r="C18" s="40"/>
      <c r="D18" s="40"/>
      <c r="E18" s="18"/>
      <c r="F18" s="18"/>
      <c r="G18" s="18"/>
      <c r="H18" s="18"/>
      <c r="I18" s="43"/>
      <c r="J18" s="43" t="s">
        <v>29</v>
      </c>
      <c r="K18" s="44"/>
      <c r="L18" s="21"/>
      <c r="M18" s="21"/>
      <c r="N18" s="19"/>
      <c r="O18" s="19"/>
      <c r="P18" s="47"/>
      <c r="Q18" s="47"/>
      <c r="R18" s="19"/>
      <c r="S18" s="17"/>
      <c r="T18" s="17"/>
      <c r="U18" s="10"/>
    </row>
    <row r="19" spans="1:21" s="9" customFormat="1" ht="24" customHeight="1" x14ac:dyDescent="0.2">
      <c r="A19" s="18" t="s">
        <v>34</v>
      </c>
      <c r="B19" s="40"/>
      <c r="C19" s="40"/>
      <c r="D19" s="40"/>
      <c r="E19" s="18"/>
      <c r="F19" s="40"/>
      <c r="G19" s="40"/>
      <c r="H19" s="40"/>
      <c r="I19" s="45"/>
      <c r="J19" s="45" t="s">
        <v>30</v>
      </c>
      <c r="K19" s="46"/>
      <c r="L19" s="20"/>
      <c r="M19" s="20"/>
      <c r="N19" s="20"/>
      <c r="O19" s="20"/>
      <c r="P19" s="48"/>
      <c r="Q19" s="48"/>
      <c r="R19" s="20"/>
      <c r="S19" s="19"/>
      <c r="T19" s="17"/>
      <c r="U19" s="10"/>
    </row>
    <row r="20" spans="1:21" s="9" customFormat="1" ht="24" customHeight="1" x14ac:dyDescent="0.2">
      <c r="A20" s="41" t="s">
        <v>28</v>
      </c>
      <c r="B20" s="41"/>
      <c r="C20" s="41"/>
      <c r="D20" s="41"/>
      <c r="E20" s="41"/>
      <c r="F20" s="41"/>
      <c r="G20" s="41"/>
      <c r="H20" s="41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15"/>
      <c r="O21" s="5"/>
      <c r="P21" s="5"/>
      <c r="Q21" s="5"/>
      <c r="R21" s="5"/>
      <c r="S21" s="5"/>
      <c r="T21" s="5"/>
    </row>
  </sheetData>
  <mergeCells count="27"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2021-12-15T15:33:45Z</dcterms:modified>
</cp:coreProperties>
</file>