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DICIEMBRE\"/>
    </mc:Choice>
  </mc:AlternateContent>
  <xr:revisionPtr revIDLastSave="0" documentId="8_{6D0DB3D3-0C30-42B6-8CFA-6F0B71B925FD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1" l="1"/>
  <c r="M14" i="1"/>
  <c r="P16" i="1" l="1"/>
  <c r="J16" i="1"/>
  <c r="I16" i="1"/>
  <c r="O15" i="1"/>
  <c r="N15" i="1"/>
  <c r="L15" i="1"/>
  <c r="K15" i="1"/>
  <c r="O14" i="1"/>
  <c r="N14" i="1"/>
  <c r="L14" i="1"/>
  <c r="K14" i="1"/>
  <c r="R14" i="1" s="1"/>
  <c r="T14" i="1" s="1"/>
  <c r="Q14" i="1" l="1"/>
  <c r="S14" i="1"/>
  <c r="R15" i="1"/>
  <c r="T15" i="1" s="1"/>
  <c r="S15" i="1"/>
  <c r="Q15" i="1"/>
  <c r="M13" i="1" l="1"/>
  <c r="M16" i="1" s="1"/>
  <c r="O13" i="1" l="1"/>
  <c r="O16" i="1" s="1"/>
  <c r="K13" i="1" l="1"/>
  <c r="K16" i="1" s="1"/>
  <c r="L13" i="1"/>
  <c r="L16" i="1" s="1"/>
  <c r="N13" i="1"/>
  <c r="N16" i="1" s="1"/>
  <c r="Q13" i="1" l="1"/>
  <c r="Q16" i="1" s="1"/>
  <c r="S13" i="1"/>
  <c r="S16" i="1" s="1"/>
  <c r="R13" i="1"/>
  <c r="T13" i="1" l="1"/>
  <c r="T16" i="1" s="1"/>
  <c r="R16" i="1"/>
</calcChain>
</file>

<file path=xl/sharedStrings.xml><?xml version="1.0" encoding="utf-8"?>
<sst xmlns="http://schemas.openxmlformats.org/spreadsheetml/2006/main" count="52" uniqueCount="49">
  <si>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</si>
  <si>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</si>
  <si>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</si>
  <si>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</si>
  <si>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</si>
  <si>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</si>
  <si>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</si>
  <si>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</si>
  <si>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</si>
  <si>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</si>
  <si>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</si>
  <si>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</si>
  <si>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</si>
  <si>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</si>
  <si>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</si>
  <si>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</si>
  <si>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</si>
  <si>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</si>
  <si>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</si>
  <si>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</si>
  <si>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</si>
  <si>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</si>
  <si>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</si>
  <si>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</si>
  <si>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</si>
  <si>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</si>
  <si>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</si>
  <si>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</si>
  <si>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</si>
  <si>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</si>
  <si>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</si>
  <si>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</si>
  <si>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</si>
  <si>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</si>
  <si>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ROSA MAGALYS VERAS DE LA ROCHA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</si>
  <si>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</si>
  <si>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</si>
  <si>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</si>
  <si>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</si>
  <si>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</si>
  <si>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</si>
  <si>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</si>
  <si>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</si>
  <si>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</si>
  <si>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Supervisor Oficina Regional</t>
  </si>
  <si>
    <t>Nómina de Sueldos: Empleados Temporeros ( Regional San Francisco de Macoris )</t>
  </si>
  <si>
    <t>Temporero</t>
  </si>
  <si>
    <t xml:space="preserve">   (4*) Deducción directa declaración TSS del SUIRPLUS por registro de dependientes adicionales al SDSS. RD$1,512.45</t>
  </si>
  <si>
    <t>Correspondiente al mes de diciembre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</si>
</sst>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1394948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"/>
  <sheetViews>
    <sheetView tabSelected="1" view="pageBreakPreview" zoomScale="55" zoomScaleNormal="70" zoomScaleSheetLayoutView="55" workbookViewId="0">
      <selection activeCell="A9" sqref="A9:T9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4" customWidth="1"/>
    <col min="12" max="12" width="20.85546875" style="6" customWidth="1"/>
    <col min="13" max="13" width="18.42578125" style="6" customWidth="1"/>
    <col min="14" max="14" width="17.7109375" style="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0" s="1" customFormat="1" x14ac:dyDescent="0.2"/>
    <row r="2" spans="1:20" s="1" customFormat="1" x14ac:dyDescent="0.2"/>
    <row r="3" spans="1:20" s="1" customFormat="1" ht="46.5" customHeight="1" x14ac:dyDescent="0.2">
      <c r="J3" s="2"/>
    </row>
    <row r="4" spans="1:20" s="1" customFormat="1" ht="61.5" customHeight="1" x14ac:dyDescent="0.7">
      <c r="A4" s="53" t="s">
        <v>33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 s="1" customFormat="1" ht="45.75" customHeight="1" x14ac:dyDescent="0.2">
      <c r="A5" s="52" t="s">
        <v>45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spans="1:20" s="9" customFormat="1" ht="3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s="9" customFormat="1" ht="6" hidden="1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" customFormat="1" ht="47.25" customHeight="1" x14ac:dyDescent="0.2">
      <c r="A9" s="54" t="s">
        <v>48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20" ht="36.75" customHeight="1" x14ac:dyDescent="0.2">
      <c r="A10" s="48" t="s">
        <v>18</v>
      </c>
      <c r="B10" s="49" t="s">
        <v>14</v>
      </c>
      <c r="C10" s="44" t="s">
        <v>31</v>
      </c>
      <c r="D10" s="44" t="s">
        <v>20</v>
      </c>
      <c r="E10" s="44" t="s">
        <v>15</v>
      </c>
      <c r="F10" s="44" t="s">
        <v>19</v>
      </c>
      <c r="G10" s="44" t="s">
        <v>24</v>
      </c>
      <c r="H10" s="44" t="s">
        <v>25</v>
      </c>
      <c r="I10" s="48" t="s">
        <v>16</v>
      </c>
      <c r="J10" s="48" t="s">
        <v>22</v>
      </c>
      <c r="K10" s="49" t="s">
        <v>9</v>
      </c>
      <c r="L10" s="49"/>
      <c r="M10" s="49"/>
      <c r="N10" s="49"/>
      <c r="O10" s="49"/>
      <c r="P10" s="49"/>
      <c r="Q10" s="49"/>
      <c r="R10" s="48" t="s">
        <v>2</v>
      </c>
      <c r="S10" s="48"/>
      <c r="T10" s="48" t="s">
        <v>17</v>
      </c>
    </row>
    <row r="11" spans="1:20" ht="37.5" customHeight="1" x14ac:dyDescent="0.2">
      <c r="A11" s="48"/>
      <c r="B11" s="49"/>
      <c r="C11" s="45"/>
      <c r="D11" s="45"/>
      <c r="E11" s="45"/>
      <c r="F11" s="45"/>
      <c r="G11" s="45"/>
      <c r="H11" s="45"/>
      <c r="I11" s="48"/>
      <c r="J11" s="48"/>
      <c r="K11" s="48" t="s">
        <v>12</v>
      </c>
      <c r="L11" s="48"/>
      <c r="M11" s="48" t="s">
        <v>10</v>
      </c>
      <c r="N11" s="48" t="s">
        <v>13</v>
      </c>
      <c r="O11" s="48"/>
      <c r="P11" s="48" t="s">
        <v>11</v>
      </c>
      <c r="Q11" s="48" t="s">
        <v>0</v>
      </c>
      <c r="R11" s="48" t="s">
        <v>4</v>
      </c>
      <c r="S11" s="48" t="s">
        <v>1</v>
      </c>
      <c r="T11" s="48"/>
    </row>
    <row r="12" spans="1:20" ht="42" x14ac:dyDescent="0.2">
      <c r="A12" s="48"/>
      <c r="B12" s="49"/>
      <c r="C12" s="46"/>
      <c r="D12" s="46"/>
      <c r="E12" s="46"/>
      <c r="F12" s="46"/>
      <c r="G12" s="46"/>
      <c r="H12" s="46"/>
      <c r="I12" s="48"/>
      <c r="J12" s="48"/>
      <c r="K12" s="36" t="s">
        <v>5</v>
      </c>
      <c r="L12" s="36" t="s">
        <v>6</v>
      </c>
      <c r="M12" s="48"/>
      <c r="N12" s="36" t="s">
        <v>7</v>
      </c>
      <c r="O12" s="36" t="s">
        <v>8</v>
      </c>
      <c r="P12" s="48"/>
      <c r="Q12" s="48"/>
      <c r="R12" s="48"/>
      <c r="S12" s="48"/>
      <c r="T12" s="48"/>
    </row>
    <row r="13" spans="1:20" s="10" customFormat="1" ht="42.75" customHeight="1" x14ac:dyDescent="0.35">
      <c r="A13" s="20">
        <v>1</v>
      </c>
      <c r="B13" s="21" t="s">
        <v>34</v>
      </c>
      <c r="C13" s="21" t="s">
        <v>32</v>
      </c>
      <c r="D13" s="23" t="s">
        <v>23</v>
      </c>
      <c r="E13" s="24" t="s">
        <v>44</v>
      </c>
      <c r="F13" s="22" t="s">
        <v>46</v>
      </c>
      <c r="G13" s="41">
        <v>44866</v>
      </c>
      <c r="H13" s="41">
        <v>45047</v>
      </c>
      <c r="I13" s="25">
        <v>85000</v>
      </c>
      <c r="J13" s="42">
        <v>8576.99</v>
      </c>
      <c r="K13" s="42">
        <f>I13*2.87/100</f>
        <v>2439.5</v>
      </c>
      <c r="L13" s="42">
        <f>I13*7.1/100</f>
        <v>6035</v>
      </c>
      <c r="M13" s="42">
        <f>65050*1.1%</f>
        <v>715.55000000000007</v>
      </c>
      <c r="N13" s="42">
        <f>I13*3.04/100</f>
        <v>2584</v>
      </c>
      <c r="O13" s="42">
        <f>+I13*7.09%</f>
        <v>6026.5</v>
      </c>
      <c r="P13" s="43">
        <v>0</v>
      </c>
      <c r="Q13" s="42">
        <f t="shared" ref="Q13" si="0">K13+L13+M13+N13+O13+P13</f>
        <v>17800.55</v>
      </c>
      <c r="R13" s="42">
        <f t="shared" ref="R13" si="1">J13+K13+N13+P13</f>
        <v>13600.49</v>
      </c>
      <c r="S13" s="42">
        <f t="shared" ref="S13" si="2">+L13+M13+O13</f>
        <v>12777.05</v>
      </c>
      <c r="T13" s="42">
        <f t="shared" ref="T13" si="3">I13-R13</f>
        <v>71399.509999999995</v>
      </c>
    </row>
    <row r="14" spans="1:20" s="10" customFormat="1" ht="34.5" customHeight="1" x14ac:dyDescent="0.35">
      <c r="A14" s="20">
        <v>2</v>
      </c>
      <c r="B14" s="21" t="s">
        <v>37</v>
      </c>
      <c r="C14" s="21" t="s">
        <v>38</v>
      </c>
      <c r="D14" s="39" t="s">
        <v>39</v>
      </c>
      <c r="E14" s="40" t="s">
        <v>40</v>
      </c>
      <c r="F14" s="22" t="s">
        <v>46</v>
      </c>
      <c r="G14" s="41">
        <v>44866</v>
      </c>
      <c r="H14" s="41">
        <v>45047</v>
      </c>
      <c r="I14" s="42">
        <v>40000</v>
      </c>
      <c r="J14" s="42">
        <v>442.65</v>
      </c>
      <c r="K14" s="42">
        <f>I14*2.87/100</f>
        <v>1148</v>
      </c>
      <c r="L14" s="42">
        <f>I14*7.1/100</f>
        <v>2840</v>
      </c>
      <c r="M14" s="42">
        <f>+I14*1.1%</f>
        <v>440.00000000000006</v>
      </c>
      <c r="N14" s="42">
        <f>I14*3.04/100</f>
        <v>1216</v>
      </c>
      <c r="O14" s="42">
        <f>+I14*7.09%</f>
        <v>2836</v>
      </c>
      <c r="P14" s="43">
        <v>0</v>
      </c>
      <c r="Q14" s="42">
        <f t="shared" ref="Q14" si="4">K14+L14+M14+N14+O14+P14</f>
        <v>8480</v>
      </c>
      <c r="R14" s="42">
        <f t="shared" ref="R14" si="5">J14+K14+N14+P14</f>
        <v>2806.65</v>
      </c>
      <c r="S14" s="42">
        <f t="shared" ref="S14" si="6">+L14+M14+O14</f>
        <v>6116</v>
      </c>
      <c r="T14" s="42">
        <f t="shared" ref="T14" si="7">I14-R14</f>
        <v>37193.35</v>
      </c>
    </row>
    <row r="15" spans="1:20" s="10" customFormat="1" ht="34.5" customHeight="1" x14ac:dyDescent="0.35">
      <c r="A15" s="20">
        <v>3</v>
      </c>
      <c r="B15" s="24" t="s">
        <v>41</v>
      </c>
      <c r="C15" s="24" t="s">
        <v>32</v>
      </c>
      <c r="D15" s="39" t="s">
        <v>42</v>
      </c>
      <c r="E15" s="39" t="s">
        <v>43</v>
      </c>
      <c r="F15" s="22" t="s">
        <v>46</v>
      </c>
      <c r="G15" s="41">
        <v>44774</v>
      </c>
      <c r="H15" s="41">
        <v>44958</v>
      </c>
      <c r="I15" s="42">
        <v>43000</v>
      </c>
      <c r="J15" s="42">
        <v>866.06</v>
      </c>
      <c r="K15" s="42">
        <f>I15*2.87/100</f>
        <v>1234.0999999999999</v>
      </c>
      <c r="L15" s="42">
        <f>I15*7.1/100</f>
        <v>3053</v>
      </c>
      <c r="M15" s="42">
        <f>+I15*1.1%</f>
        <v>473.00000000000006</v>
      </c>
      <c r="N15" s="42">
        <f>I15*3.04/100</f>
        <v>1307.2</v>
      </c>
      <c r="O15" s="42">
        <f>+I15*7.09%</f>
        <v>3048.7000000000003</v>
      </c>
      <c r="P15" s="43">
        <v>0</v>
      </c>
      <c r="Q15" s="42">
        <f t="shared" ref="Q15" si="8">K15+L15+M15+N15+O15+P15</f>
        <v>9116</v>
      </c>
      <c r="R15" s="42">
        <f t="shared" ref="R15" si="9">J15+K15+N15+P15</f>
        <v>3407.3599999999997</v>
      </c>
      <c r="S15" s="42">
        <f t="shared" ref="S15" si="10">+L15+M15+O15</f>
        <v>6574.7000000000007</v>
      </c>
      <c r="T15" s="42">
        <f t="shared" ref="T15" si="11">I15-R15</f>
        <v>39592.639999999999</v>
      </c>
    </row>
    <row r="16" spans="1:20" s="7" customFormat="1" ht="56.25" customHeight="1" x14ac:dyDescent="0.2">
      <c r="A16" s="51" t="s">
        <v>21</v>
      </c>
      <c r="B16" s="51"/>
      <c r="C16" s="51"/>
      <c r="D16" s="51"/>
      <c r="E16" s="51"/>
      <c r="F16" s="51"/>
      <c r="G16" s="37"/>
      <c r="H16" s="37"/>
      <c r="I16" s="38">
        <f>SUM(I13:I15)</f>
        <v>168000</v>
      </c>
      <c r="J16" s="38">
        <f t="shared" ref="J16:T16" si="12">SUM(J13:J15)</f>
        <v>9885.6999999999989</v>
      </c>
      <c r="K16" s="38">
        <f t="shared" si="12"/>
        <v>4821.6000000000004</v>
      </c>
      <c r="L16" s="38">
        <f t="shared" si="12"/>
        <v>11928</v>
      </c>
      <c r="M16" s="38">
        <f t="shared" si="12"/>
        <v>1628.5500000000002</v>
      </c>
      <c r="N16" s="38">
        <f t="shared" si="12"/>
        <v>5107.2</v>
      </c>
      <c r="O16" s="38">
        <f t="shared" si="12"/>
        <v>11911.2</v>
      </c>
      <c r="P16" s="38">
        <f t="shared" si="12"/>
        <v>0</v>
      </c>
      <c r="Q16" s="38">
        <f t="shared" si="12"/>
        <v>35396.550000000003</v>
      </c>
      <c r="R16" s="38">
        <f t="shared" si="12"/>
        <v>19814.5</v>
      </c>
      <c r="S16" s="38">
        <f t="shared" si="12"/>
        <v>25467.75</v>
      </c>
      <c r="T16" s="38">
        <f t="shared" si="12"/>
        <v>148185.5</v>
      </c>
    </row>
    <row r="17" spans="1:20" s="8" customFormat="1" ht="24" customHeight="1" x14ac:dyDescent="0.2">
      <c r="A17" s="26" t="s">
        <v>3</v>
      </c>
      <c r="B17" s="27"/>
      <c r="C17" s="27"/>
      <c r="D17" s="27"/>
      <c r="E17" s="13"/>
      <c r="F17" s="13"/>
      <c r="G17" s="13"/>
      <c r="H17" s="13"/>
      <c r="I17" s="29"/>
      <c r="J17" s="12"/>
      <c r="K17" s="12"/>
      <c r="L17" s="14"/>
      <c r="M17" s="13"/>
      <c r="N17" s="13"/>
      <c r="O17" s="13"/>
      <c r="P17" s="13"/>
      <c r="Q17" s="12"/>
      <c r="R17" s="12"/>
      <c r="S17" s="12"/>
      <c r="T17" s="13"/>
    </row>
    <row r="18" spans="1:20" s="8" customFormat="1" ht="24" customHeight="1" x14ac:dyDescent="0.2">
      <c r="A18" s="13" t="s">
        <v>30</v>
      </c>
      <c r="B18" s="27"/>
      <c r="C18" s="27"/>
      <c r="D18" s="27"/>
      <c r="E18" s="13"/>
      <c r="F18" s="13"/>
      <c r="G18" s="13"/>
      <c r="H18" s="13"/>
      <c r="I18" s="13"/>
      <c r="J18" s="16"/>
      <c r="K18" s="12"/>
      <c r="L18" s="14"/>
      <c r="M18" s="13"/>
      <c r="N18" s="13"/>
      <c r="O18" s="13"/>
      <c r="P18" s="13"/>
      <c r="Q18" s="12"/>
      <c r="R18" s="12"/>
      <c r="S18" s="12"/>
      <c r="T18" s="13"/>
    </row>
    <row r="19" spans="1:20" s="8" customFormat="1" ht="24" customHeight="1" x14ac:dyDescent="0.2">
      <c r="A19" s="13" t="s">
        <v>35</v>
      </c>
      <c r="B19" s="27"/>
      <c r="C19" s="27"/>
      <c r="D19" s="27"/>
      <c r="E19" s="13"/>
      <c r="F19" s="13"/>
      <c r="G19" s="13"/>
      <c r="H19" s="13"/>
      <c r="I19" s="29" t="s">
        <v>26</v>
      </c>
      <c r="J19" s="18"/>
      <c r="K19" s="12"/>
      <c r="L19" s="14"/>
      <c r="M19" s="12"/>
      <c r="N19" s="12"/>
      <c r="O19" s="34"/>
      <c r="P19" s="35"/>
      <c r="Q19" s="12"/>
      <c r="R19" s="12"/>
      <c r="S19" s="14"/>
      <c r="T19" s="13"/>
    </row>
    <row r="20" spans="1:20" s="8" customFormat="1" ht="24" customHeight="1" x14ac:dyDescent="0.2">
      <c r="A20" s="13" t="s">
        <v>36</v>
      </c>
      <c r="B20" s="27"/>
      <c r="C20" s="27"/>
      <c r="D20" s="27"/>
      <c r="E20" s="13"/>
      <c r="F20" s="13"/>
      <c r="G20" s="13"/>
      <c r="H20" s="13"/>
      <c r="I20" s="30"/>
      <c r="J20" s="30" t="s">
        <v>28</v>
      </c>
      <c r="K20" s="31"/>
      <c r="L20" s="15"/>
      <c r="M20" s="15"/>
      <c r="N20" s="14"/>
      <c r="O20" s="14"/>
      <c r="P20" s="34"/>
      <c r="Q20" s="34"/>
      <c r="R20" s="14"/>
      <c r="S20" s="13"/>
      <c r="T20" s="13"/>
    </row>
    <row r="21" spans="1:20" s="8" customFormat="1" ht="24" customHeight="1" x14ac:dyDescent="0.2">
      <c r="A21" s="13" t="s">
        <v>47</v>
      </c>
      <c r="B21" s="27"/>
      <c r="C21" s="27"/>
      <c r="D21" s="27"/>
      <c r="E21" s="13"/>
      <c r="F21" s="27"/>
      <c r="G21" s="27"/>
      <c r="H21" s="27"/>
      <c r="I21" s="32"/>
      <c r="J21" s="32" t="s">
        <v>29</v>
      </c>
      <c r="K21" s="33"/>
      <c r="L21" s="14"/>
      <c r="M21" s="14"/>
      <c r="N21" s="14"/>
      <c r="O21" s="14"/>
      <c r="P21" s="34"/>
      <c r="Q21" s="34"/>
      <c r="R21" s="14"/>
      <c r="S21" s="14"/>
      <c r="T21" s="13"/>
    </row>
    <row r="22" spans="1:20" s="8" customFormat="1" ht="24" customHeight="1" x14ac:dyDescent="0.2">
      <c r="A22" s="28" t="s">
        <v>27</v>
      </c>
      <c r="B22" s="28"/>
      <c r="C22" s="28"/>
      <c r="D22" s="28"/>
      <c r="E22" s="28"/>
      <c r="F22" s="28"/>
      <c r="G22" s="28"/>
      <c r="H22" s="28"/>
      <c r="I22" s="17"/>
      <c r="J22" s="18"/>
      <c r="K22" s="19"/>
      <c r="L22" s="13"/>
      <c r="M22" s="14"/>
      <c r="N22" s="19"/>
      <c r="O22" s="14"/>
      <c r="P22" s="14"/>
      <c r="Q22" s="14"/>
      <c r="R22" s="14"/>
      <c r="S22" s="14"/>
      <c r="T22" s="14"/>
    </row>
    <row r="23" spans="1:20" s="1" customFormat="1" ht="24" customHeight="1" x14ac:dyDescent="0.2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11"/>
      <c r="O23" s="5"/>
      <c r="P23" s="5"/>
      <c r="Q23" s="5"/>
      <c r="R23" s="5"/>
      <c r="S23" s="5"/>
      <c r="T23" s="5"/>
    </row>
  </sheetData>
  <mergeCells count="27"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  <mergeCell ref="H10:H12"/>
    <mergeCell ref="A7:T7"/>
    <mergeCell ref="N11:O11"/>
    <mergeCell ref="B10:B12"/>
    <mergeCell ref="A23:M23"/>
    <mergeCell ref="K11:L11"/>
    <mergeCell ref="A16:F16"/>
    <mergeCell ref="F10:F12"/>
    <mergeCell ref="G10:G12"/>
    <mergeCell ref="I10:I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3" orientation="landscape" r:id="rId1"/>
  <headerFooter alignWithMargins="0"/>
  <rowBreaks count="1" manualBreakCount="1">
    <brk id="22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2022-10-06T14:54:07Z</cp:lastPrinted>
  <dcterms:created xsi:type="dcterms:W3CDTF">2006-07-11T17:39:34Z</dcterms:created>
  <dcterms:modified xsi:type="dcterms:W3CDTF">2023-01-10T19:08:14Z</dcterms:modified>
</cp:coreProperties>
</file>