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8_{0DDF51B9-031F-45F5-91EF-16F3E4CF52B3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4" i="1"/>
  <c r="K13" i="1"/>
  <c r="H15" i="1" l="1"/>
  <c r="N15" i="1"/>
  <c r="K15" i="1"/>
  <c r="M14" i="1"/>
  <c r="L14" i="1"/>
  <c r="J14" i="1"/>
  <c r="P14" i="1" s="1"/>
  <c r="I14" i="1"/>
  <c r="O14" i="1" s="1"/>
  <c r="Q14" i="1" s="1"/>
  <c r="G15" i="1"/>
  <c r="G16" i="1" l="1"/>
  <c r="H16" i="1" l="1"/>
  <c r="N16" i="1"/>
  <c r="K16" i="1" l="1"/>
  <c r="L12" i="1"/>
  <c r="M12" i="1"/>
  <c r="L13" i="1"/>
  <c r="M13" i="1"/>
  <c r="M11" i="1"/>
  <c r="L11" i="1"/>
  <c r="L15" i="1" s="1"/>
  <c r="I12" i="1"/>
  <c r="J12" i="1"/>
  <c r="I13" i="1"/>
  <c r="J13" i="1"/>
  <c r="J11" i="1"/>
  <c r="I11" i="1"/>
  <c r="I15" i="1" s="1"/>
  <c r="J15" i="1" l="1"/>
  <c r="M15" i="1"/>
  <c r="M16" i="1" s="1"/>
  <c r="O12" i="1"/>
  <c r="O13" i="1"/>
  <c r="O11" i="1"/>
  <c r="L16" i="1"/>
  <c r="J16" i="1"/>
  <c r="I16" i="1"/>
  <c r="P13" i="1"/>
  <c r="P12" i="1"/>
  <c r="P11" i="1"/>
  <c r="Q11" i="1" l="1"/>
  <c r="O15" i="1"/>
  <c r="P15" i="1"/>
  <c r="P16" i="1" s="1"/>
  <c r="Q13" i="1"/>
  <c r="Q12" i="1"/>
  <c r="Q15" i="1" l="1"/>
  <c r="Q16" i="1" s="1"/>
  <c r="O16" i="1"/>
</calcChain>
</file>

<file path=xl/sharedStrings.xml><?xml version="1.0" encoding="utf-8"?>
<sst xmlns="http://schemas.openxmlformats.org/spreadsheetml/2006/main" count="54" uniqueCount="45">
  <si>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</si>
  <si>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</si>
  <si>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</si>
  <si>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</si>
  <si>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</si>
  <si>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</si>
  <si>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</si>
  <si>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</si>
  <si>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</si>
  <si>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</si>
  <si>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</si>
  <si>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</si>
  <si>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</si>
  <si>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</si>
  <si>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</si>
  <si>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</si>
  <si>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</si>
  <si>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</si>
  <si>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</si>
  <si>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</si>
  <si>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</si>
  <si>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</si>
  <si>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</si>
  <si>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</si>
  <si>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</si>
  <si>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</si>
  <si>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</si>
  <si>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</si>
  <si>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</si>
  <si>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</si>
  <si>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</si>
  <si>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</si>
  <si>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</si>
  <si>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</si>
  <si>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</si>
  <si>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</si>
  <si>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</si>
  <si>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</si>
  <si>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</si>
  <si>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</si>
  <si>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</si>
  <si>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</si>
  <si>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</si>
  <si>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</si>
  <si>
    <t>Correspondiente al mes de febrero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</si>
</sst>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top" wrapText="1" readingOrder="1"/>
    </xf>
    <xf numFmtId="0" fontId="18" fillId="2" borderId="3" xfId="0" applyFont="1" applyFill="1" applyBorder="1" applyAlignment="1">
      <alignment horizontal="center" vertical="top" wrapText="1" readingOrder="1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right" vertical="center" wrapText="1" readingOrder="1"/>
    </xf>
    <xf numFmtId="164" fontId="17" fillId="2" borderId="3" xfId="4" applyFont="1" applyFill="1" applyBorder="1" applyAlignment="1">
      <alignment horizontal="right" vertical="center"/>
    </xf>
    <xf numFmtId="164" fontId="18" fillId="2" borderId="3" xfId="4" applyFont="1" applyFill="1" applyBorder="1" applyAlignment="1">
      <alignment horizontal="right" vertical="center" wrapText="1"/>
    </xf>
    <xf numFmtId="165" fontId="18" fillId="2" borderId="3" xfId="0" applyNumberFormat="1" applyFont="1" applyFill="1" applyBorder="1" applyAlignment="1">
      <alignment horizontal="right" vertical="center" wrapText="1"/>
    </xf>
    <xf numFmtId="164" fontId="17" fillId="2" borderId="3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 readingOrder="1"/>
    </xf>
    <xf numFmtId="4" fontId="17" fillId="2" borderId="3" xfId="0" applyNumberFormat="1" applyFont="1" applyFill="1" applyBorder="1" applyAlignment="1">
      <alignment horizontal="right" vertical="center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2294119</xdr:colOff>
      <xdr:row>1</xdr:row>
      <xdr:rowOff>23812</xdr:rowOff>
    </xdr:from>
    <xdr:to>
      <xdr:col>16</xdr:col>
      <xdr:colOff>3024188</xdr:colOff>
      <xdr:row>6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86FDDE-2B4B-4E72-AC0E-97A8EC1E3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12619" y="214312"/>
          <a:ext cx="3158944" cy="2905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4"/>
  <sheetViews>
    <sheetView tabSelected="1" view="pageBreakPreview" zoomScale="40" zoomScaleNormal="40" zoomScaleSheetLayoutView="40" zoomScalePageLayoutView="10" workbookViewId="0">
      <selection activeCell="D8" sqref="D8:D10"/>
    </sheetView>
  </sheetViews>
  <sheetFormatPr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7" width="34.85546875" style="10" customWidth="1"/>
    <col min="8" max="8" width="34" style="14" customWidth="1"/>
    <col min="9" max="9" width="29.140625" style="11" customWidth="1"/>
    <col min="10" max="10" width="29.140625" style="9" customWidth="1"/>
    <col min="11" max="11" width="32.140625" style="1" customWidth="1"/>
    <col min="12" max="12" width="29.42578125" style="9" customWidth="1"/>
    <col min="13" max="13" width="32.140625" style="9" customWidth="1"/>
    <col min="14" max="14" width="41.7109375" style="9" customWidth="1"/>
    <col min="15" max="15" width="33.42578125" style="9" customWidth="1"/>
    <col min="16" max="16" width="36.28515625" style="9" customWidth="1"/>
    <col min="17" max="17" width="47.710937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51" customHeight="1" x14ac:dyDescent="0.2"/>
    <row r="3" spans="1:20" s="1" customFormat="1" ht="15.75" x14ac:dyDescent="0.2">
      <c r="J3" s="4"/>
    </row>
    <row r="4" spans="1:20" s="1" customFormat="1" ht="71.25" customHeight="1" x14ac:dyDescent="0.85">
      <c r="A4" s="59" t="s">
        <v>37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17"/>
      <c r="S4" s="17"/>
      <c r="T4" s="17"/>
    </row>
    <row r="5" spans="1:20" s="1" customFormat="1" ht="74.25" customHeight="1" x14ac:dyDescent="0.2">
      <c r="A5" s="60" t="s">
        <v>38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18"/>
      <c r="S5" s="18"/>
      <c r="T5" s="18"/>
    </row>
    <row r="6" spans="1:20" s="16" customFormat="1" ht="10.5" customHeight="1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</row>
    <row r="7" spans="1:20" s="1" customFormat="1" ht="45" customHeight="1" x14ac:dyDescent="0.2">
      <c r="A7" s="58" t="s">
        <v>44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20" ht="80.25" customHeight="1" x14ac:dyDescent="0.2">
      <c r="A8" s="71" t="s">
        <v>17</v>
      </c>
      <c r="B8" s="64" t="s">
        <v>14</v>
      </c>
      <c r="C8" s="61" t="s">
        <v>35</v>
      </c>
      <c r="D8" s="64" t="s">
        <v>19</v>
      </c>
      <c r="E8" s="64" t="s">
        <v>28</v>
      </c>
      <c r="F8" s="64" t="s">
        <v>18</v>
      </c>
      <c r="G8" s="71" t="s">
        <v>15</v>
      </c>
      <c r="H8" s="74" t="s">
        <v>10</v>
      </c>
      <c r="I8" s="72" t="s">
        <v>8</v>
      </c>
      <c r="J8" s="72"/>
      <c r="K8" s="72"/>
      <c r="L8" s="72"/>
      <c r="M8" s="72"/>
      <c r="N8" s="72"/>
      <c r="O8" s="71" t="s">
        <v>1</v>
      </c>
      <c r="P8" s="71"/>
      <c r="Q8" s="71" t="s">
        <v>16</v>
      </c>
      <c r="S8" s="15"/>
    </row>
    <row r="9" spans="1:20" ht="77.25" customHeight="1" x14ac:dyDescent="0.2">
      <c r="A9" s="71"/>
      <c r="B9" s="64"/>
      <c r="C9" s="62"/>
      <c r="D9" s="64"/>
      <c r="E9" s="64"/>
      <c r="F9" s="64"/>
      <c r="G9" s="71"/>
      <c r="H9" s="74"/>
      <c r="I9" s="71" t="s">
        <v>12</v>
      </c>
      <c r="J9" s="71"/>
      <c r="K9" s="71" t="s">
        <v>9</v>
      </c>
      <c r="L9" s="71" t="s">
        <v>13</v>
      </c>
      <c r="M9" s="71"/>
      <c r="N9" s="71" t="s">
        <v>11</v>
      </c>
      <c r="O9" s="73" t="s">
        <v>3</v>
      </c>
      <c r="P9" s="73" t="s">
        <v>0</v>
      </c>
      <c r="Q9" s="71"/>
    </row>
    <row r="10" spans="1:20" ht="147.75" customHeight="1" x14ac:dyDescent="0.2">
      <c r="A10" s="71"/>
      <c r="B10" s="64"/>
      <c r="C10" s="63"/>
      <c r="D10" s="64"/>
      <c r="E10" s="64"/>
      <c r="F10" s="64"/>
      <c r="G10" s="71"/>
      <c r="H10" s="74"/>
      <c r="I10" s="49" t="s">
        <v>4</v>
      </c>
      <c r="J10" s="50" t="s">
        <v>5</v>
      </c>
      <c r="K10" s="71"/>
      <c r="L10" s="50" t="s">
        <v>6</v>
      </c>
      <c r="M10" s="50" t="s">
        <v>7</v>
      </c>
      <c r="N10" s="71"/>
      <c r="O10" s="73"/>
      <c r="P10" s="73"/>
      <c r="Q10" s="71"/>
    </row>
    <row r="11" spans="1:20" s="1" customFormat="1" ht="118.5" customHeight="1" x14ac:dyDescent="0.2">
      <c r="A11" s="21">
        <v>1</v>
      </c>
      <c r="B11" s="22" t="s">
        <v>23</v>
      </c>
      <c r="C11" s="22" t="s">
        <v>36</v>
      </c>
      <c r="D11" s="22" t="s">
        <v>24</v>
      </c>
      <c r="E11" s="22" t="s">
        <v>22</v>
      </c>
      <c r="F11" s="23" t="s">
        <v>21</v>
      </c>
      <c r="G11" s="52">
        <v>126000</v>
      </c>
      <c r="H11" s="51">
        <v>17843.11</v>
      </c>
      <c r="I11" s="53">
        <f t="shared" ref="I11" si="0">G11*2.87/100</f>
        <v>3616.2</v>
      </c>
      <c r="J11" s="54">
        <f t="shared" ref="J11" si="1">G11*7.1/100</f>
        <v>8946</v>
      </c>
      <c r="K11" s="55">
        <f>65050*1.1%</f>
        <v>715.55000000000007</v>
      </c>
      <c r="L11" s="55">
        <f t="shared" ref="L11" si="2">G11*3.04/100</f>
        <v>3830.4</v>
      </c>
      <c r="M11" s="54">
        <f t="shared" ref="M11" si="3">G11*7.09/100</f>
        <v>8933.4</v>
      </c>
      <c r="N11" s="56">
        <v>1512.45</v>
      </c>
      <c r="O11" s="57">
        <f>H11+I11+L11+N11</f>
        <v>26802.160000000003</v>
      </c>
      <c r="P11" s="57">
        <f t="shared" ref="P11:P13" si="4">J11+K11+M11</f>
        <v>18594.949999999997</v>
      </c>
      <c r="Q11" s="57">
        <f>G11-O11</f>
        <v>99197.84</v>
      </c>
    </row>
    <row r="12" spans="1:20" s="1" customFormat="1" ht="122.25" customHeight="1" x14ac:dyDescent="0.2">
      <c r="A12" s="21">
        <v>2</v>
      </c>
      <c r="B12" s="22" t="s">
        <v>26</v>
      </c>
      <c r="C12" s="22" t="s">
        <v>36</v>
      </c>
      <c r="D12" s="22" t="s">
        <v>24</v>
      </c>
      <c r="E12" s="22" t="s">
        <v>33</v>
      </c>
      <c r="F12" s="23" t="s">
        <v>21</v>
      </c>
      <c r="G12" s="52">
        <v>75000</v>
      </c>
      <c r="H12" s="51">
        <v>6006.89</v>
      </c>
      <c r="I12" s="53">
        <f t="shared" ref="I12:I13" si="5">G12*2.87/100</f>
        <v>2152.5</v>
      </c>
      <c r="J12" s="54">
        <f t="shared" ref="J12:J13" si="6">G12*7.1/100</f>
        <v>5325</v>
      </c>
      <c r="K12" s="55">
        <f>65050*1.1%</f>
        <v>715.55000000000007</v>
      </c>
      <c r="L12" s="55">
        <f t="shared" ref="L12:L13" si="7">G12*3.04/100</f>
        <v>2280</v>
      </c>
      <c r="M12" s="54">
        <f t="shared" ref="M12:M13" si="8">G12*7.09/100</f>
        <v>5317.5</v>
      </c>
      <c r="N12" s="56">
        <v>1512.45</v>
      </c>
      <c r="O12" s="57">
        <f t="shared" ref="O12:O13" si="9">H12+I12+L12+N12</f>
        <v>11951.84</v>
      </c>
      <c r="P12" s="57">
        <f t="shared" si="4"/>
        <v>11358.05</v>
      </c>
      <c r="Q12" s="57">
        <f>G12-O12</f>
        <v>63048.160000000003</v>
      </c>
    </row>
    <row r="13" spans="1:20" s="1" customFormat="1" ht="87" customHeight="1" x14ac:dyDescent="0.2">
      <c r="A13" s="21">
        <v>3</v>
      </c>
      <c r="B13" s="22" t="s">
        <v>25</v>
      </c>
      <c r="C13" s="22" t="s">
        <v>36</v>
      </c>
      <c r="D13" s="22" t="s">
        <v>24</v>
      </c>
      <c r="E13" s="22" t="s">
        <v>34</v>
      </c>
      <c r="F13" s="23" t="s">
        <v>21</v>
      </c>
      <c r="G13" s="52">
        <v>50000</v>
      </c>
      <c r="H13" s="51">
        <v>1627.13</v>
      </c>
      <c r="I13" s="53">
        <f t="shared" si="5"/>
        <v>1435</v>
      </c>
      <c r="J13" s="54">
        <f t="shared" si="6"/>
        <v>3550</v>
      </c>
      <c r="K13" s="55">
        <f>+G13*1.1%</f>
        <v>550</v>
      </c>
      <c r="L13" s="55">
        <f t="shared" si="7"/>
        <v>1520</v>
      </c>
      <c r="M13" s="54">
        <f t="shared" si="8"/>
        <v>3545</v>
      </c>
      <c r="N13" s="56">
        <v>1512.45</v>
      </c>
      <c r="O13" s="57">
        <f t="shared" si="9"/>
        <v>6094.58</v>
      </c>
      <c r="P13" s="57">
        <f t="shared" si="4"/>
        <v>7645</v>
      </c>
      <c r="Q13" s="57">
        <f>G13-O13</f>
        <v>43905.42</v>
      </c>
    </row>
    <row r="14" spans="1:20" s="1" customFormat="1" ht="125.25" customHeight="1" x14ac:dyDescent="0.2">
      <c r="A14" s="21">
        <v>4</v>
      </c>
      <c r="B14" s="22" t="s">
        <v>39</v>
      </c>
      <c r="C14" s="22" t="s">
        <v>36</v>
      </c>
      <c r="D14" s="22" t="s">
        <v>24</v>
      </c>
      <c r="E14" s="22" t="s">
        <v>40</v>
      </c>
      <c r="F14" s="23" t="s">
        <v>21</v>
      </c>
      <c r="G14" s="52">
        <v>15750</v>
      </c>
      <c r="H14" s="51">
        <v>0</v>
      </c>
      <c r="I14" s="53">
        <f t="shared" ref="I14" si="10">G14*2.87/100</f>
        <v>452.02499999999998</v>
      </c>
      <c r="J14" s="54">
        <f t="shared" ref="J14" si="11">G14*7.1/100</f>
        <v>1118.25</v>
      </c>
      <c r="K14" s="55">
        <f>+G14*1.1%</f>
        <v>173.25000000000003</v>
      </c>
      <c r="L14" s="55">
        <f t="shared" ref="L14" si="12">G14*3.04/100</f>
        <v>478.8</v>
      </c>
      <c r="M14" s="54">
        <f t="shared" ref="M14" si="13">G14*7.09/100</f>
        <v>1116.675</v>
      </c>
      <c r="N14" s="56">
        <v>0</v>
      </c>
      <c r="O14" s="57">
        <f t="shared" ref="O14" si="14">H14+I14+L14+N14</f>
        <v>930.82500000000005</v>
      </c>
      <c r="P14" s="57">
        <f t="shared" ref="P14" si="15">J14+K14+M14</f>
        <v>2408.1750000000002</v>
      </c>
      <c r="Q14" s="57">
        <f>G14-O14</f>
        <v>14819.174999999999</v>
      </c>
    </row>
    <row r="15" spans="1:20" s="1" customFormat="1" ht="90.75" customHeight="1" x14ac:dyDescent="0.2">
      <c r="A15" s="69" t="s">
        <v>27</v>
      </c>
      <c r="B15" s="69"/>
      <c r="C15" s="69"/>
      <c r="D15" s="69"/>
      <c r="E15" s="69"/>
      <c r="F15" s="23"/>
      <c r="G15" s="24">
        <f>SUM(G11:G14)</f>
        <v>266750</v>
      </c>
      <c r="H15" s="24">
        <f>SUM(H11:H14)</f>
        <v>25477.13</v>
      </c>
      <c r="I15" s="24">
        <f t="shared" ref="I15:Q15" si="16">SUM(I11:I14)</f>
        <v>7655.7249999999995</v>
      </c>
      <c r="J15" s="24">
        <f t="shared" si="16"/>
        <v>18939.25</v>
      </c>
      <c r="K15" s="24">
        <f t="shared" si="16"/>
        <v>2154.3500000000004</v>
      </c>
      <c r="L15" s="24">
        <f t="shared" si="16"/>
        <v>8109.2</v>
      </c>
      <c r="M15" s="24">
        <f t="shared" si="16"/>
        <v>18912.575000000001</v>
      </c>
      <c r="N15" s="24">
        <f t="shared" si="16"/>
        <v>4537.3500000000004</v>
      </c>
      <c r="O15" s="24">
        <f t="shared" si="16"/>
        <v>45779.404999999999</v>
      </c>
      <c r="P15" s="24">
        <f t="shared" si="16"/>
        <v>40006.175000000003</v>
      </c>
      <c r="Q15" s="24">
        <f t="shared" si="16"/>
        <v>220970.59499999997</v>
      </c>
    </row>
    <row r="16" spans="1:20" s="1" customFormat="1" ht="70.5" customHeight="1" x14ac:dyDescent="0.2">
      <c r="A16" s="68" t="s">
        <v>20</v>
      </c>
      <c r="B16" s="68"/>
      <c r="C16" s="68"/>
      <c r="D16" s="68"/>
      <c r="E16" s="68"/>
      <c r="F16" s="20"/>
      <c r="G16" s="25">
        <f>SUM(G15)</f>
        <v>266750</v>
      </c>
      <c r="H16" s="25">
        <f t="shared" ref="H16:Q16" si="17">SUM(H15)</f>
        <v>25477.13</v>
      </c>
      <c r="I16" s="25">
        <f t="shared" si="17"/>
        <v>7655.7249999999995</v>
      </c>
      <c r="J16" s="25">
        <f t="shared" si="17"/>
        <v>18939.25</v>
      </c>
      <c r="K16" s="25">
        <f t="shared" si="17"/>
        <v>2154.3500000000004</v>
      </c>
      <c r="L16" s="25">
        <f t="shared" si="17"/>
        <v>8109.2</v>
      </c>
      <c r="M16" s="25">
        <f t="shared" si="17"/>
        <v>18912.575000000001</v>
      </c>
      <c r="N16" s="25">
        <f t="shared" si="17"/>
        <v>4537.3500000000004</v>
      </c>
      <c r="O16" s="25">
        <f t="shared" si="17"/>
        <v>45779.404999999999</v>
      </c>
      <c r="P16" s="25">
        <f t="shared" si="17"/>
        <v>40006.175000000003</v>
      </c>
      <c r="Q16" s="25">
        <f t="shared" si="17"/>
        <v>220970.59499999997</v>
      </c>
    </row>
    <row r="17" spans="1:17" s="1" customFormat="1" ht="24" customHeight="1" x14ac:dyDescent="0.2">
      <c r="A17" s="26"/>
      <c r="B17" s="26"/>
      <c r="C17" s="26"/>
      <c r="D17" s="26"/>
      <c r="E17" s="26"/>
      <c r="F17" s="27"/>
      <c r="G17" s="28"/>
      <c r="H17" s="29"/>
      <c r="I17" s="30"/>
      <c r="J17" s="28"/>
      <c r="K17" s="31"/>
      <c r="L17" s="28"/>
      <c r="M17" s="28"/>
      <c r="N17" s="28"/>
      <c r="O17" s="28"/>
      <c r="P17" s="32"/>
      <c r="Q17" s="28"/>
    </row>
    <row r="18" spans="1:17" s="1" customFormat="1" ht="31.5" customHeight="1" x14ac:dyDescent="0.2">
      <c r="A18" s="33"/>
      <c r="B18" s="34"/>
      <c r="C18" s="34"/>
      <c r="D18" s="34"/>
      <c r="E18" s="33"/>
      <c r="F18" s="33"/>
      <c r="G18" s="33"/>
      <c r="H18" s="28"/>
      <c r="I18" s="26" t="s">
        <v>31</v>
      </c>
      <c r="J18" s="34"/>
      <c r="K18" s="28"/>
      <c r="L18" s="28"/>
      <c r="M18" s="28"/>
      <c r="N18" s="28"/>
      <c r="O18" s="28"/>
      <c r="P18" s="28"/>
      <c r="Q18" s="28"/>
    </row>
    <row r="19" spans="1:17" s="1" customFormat="1" ht="75" customHeight="1" x14ac:dyDescent="0.2">
      <c r="A19" s="33"/>
      <c r="B19" s="34"/>
      <c r="C19" s="34"/>
      <c r="D19" s="34"/>
      <c r="E19" s="33"/>
      <c r="F19" s="33"/>
      <c r="G19" s="33"/>
      <c r="H19" s="28"/>
      <c r="I19" s="35" t="s">
        <v>29</v>
      </c>
      <c r="J19" s="34"/>
      <c r="K19" s="28"/>
      <c r="L19" s="28"/>
      <c r="M19" s="28"/>
      <c r="N19" s="28"/>
      <c r="O19" s="28"/>
      <c r="P19" s="28"/>
      <c r="Q19" s="28"/>
    </row>
    <row r="20" spans="1:17" s="1" customFormat="1" ht="24" customHeight="1" x14ac:dyDescent="0.2">
      <c r="A20" s="26" t="s">
        <v>2</v>
      </c>
      <c r="B20" s="34"/>
      <c r="C20" s="34"/>
      <c r="D20" s="34"/>
      <c r="E20" s="33"/>
      <c r="F20" s="33"/>
      <c r="G20" s="33"/>
      <c r="H20" s="28"/>
      <c r="I20" s="36" t="s">
        <v>30</v>
      </c>
      <c r="J20" s="34"/>
      <c r="K20" s="28"/>
      <c r="L20" s="28"/>
      <c r="M20" s="28"/>
      <c r="N20" s="28"/>
      <c r="O20" s="28"/>
      <c r="P20" s="28"/>
      <c r="Q20" s="28"/>
    </row>
    <row r="21" spans="1:17" s="1" customFormat="1" ht="48.75" customHeight="1" x14ac:dyDescent="0.2">
      <c r="A21" s="33" t="s">
        <v>32</v>
      </c>
      <c r="B21" s="34"/>
      <c r="C21" s="34"/>
      <c r="D21" s="34"/>
      <c r="E21" s="33"/>
      <c r="F21" s="33"/>
      <c r="G21" s="33"/>
      <c r="H21" s="28"/>
      <c r="I21" s="33"/>
      <c r="J21" s="34"/>
      <c r="K21" s="28"/>
      <c r="L21" s="28"/>
      <c r="M21" s="28"/>
      <c r="N21" s="28"/>
      <c r="O21" s="28"/>
      <c r="P21" s="28"/>
      <c r="Q21" s="28"/>
    </row>
    <row r="22" spans="1:17" s="1" customFormat="1" ht="39" customHeight="1" x14ac:dyDescent="0.2">
      <c r="A22" s="33" t="s">
        <v>41</v>
      </c>
      <c r="B22" s="34"/>
      <c r="C22" s="34"/>
      <c r="D22" s="34"/>
      <c r="E22" s="33"/>
      <c r="F22" s="33"/>
      <c r="G22" s="33"/>
      <c r="H22" s="37"/>
      <c r="I22" s="38"/>
      <c r="J22" s="39"/>
      <c r="K22" s="39"/>
      <c r="L22" s="40"/>
      <c r="M22" s="41"/>
      <c r="N22" s="42"/>
      <c r="O22" s="43"/>
      <c r="P22" s="44"/>
      <c r="Q22" s="43"/>
    </row>
    <row r="23" spans="1:17" s="1" customFormat="1" ht="42.75" customHeight="1" x14ac:dyDescent="0.2">
      <c r="A23" s="33" t="s">
        <v>42</v>
      </c>
      <c r="B23" s="34"/>
      <c r="C23" s="34"/>
      <c r="D23" s="34"/>
      <c r="E23" s="33"/>
      <c r="F23" s="33"/>
      <c r="G23" s="33"/>
      <c r="H23" s="37"/>
      <c r="I23" s="45"/>
      <c r="J23" s="46"/>
      <c r="K23" s="39"/>
      <c r="L23" s="39"/>
      <c r="M23" s="43"/>
      <c r="N23" s="43"/>
      <c r="O23" s="47"/>
      <c r="P23" s="43"/>
      <c r="Q23" s="43"/>
    </row>
    <row r="24" spans="1:17" s="1" customFormat="1" ht="54.75" customHeight="1" x14ac:dyDescent="0.2">
      <c r="A24" s="33" t="s">
        <v>43</v>
      </c>
      <c r="B24" s="34"/>
      <c r="C24" s="34"/>
      <c r="D24" s="34"/>
      <c r="E24" s="33"/>
      <c r="F24" s="34"/>
      <c r="G24" s="34"/>
      <c r="H24" s="48"/>
      <c r="I24" s="36"/>
      <c r="J24" s="31"/>
      <c r="K24" s="33"/>
      <c r="L24" s="31"/>
      <c r="M24" s="31"/>
      <c r="N24" s="31"/>
      <c r="O24" s="31"/>
      <c r="P24" s="31"/>
      <c r="Q24" s="31"/>
    </row>
    <row r="25" spans="1:17" s="1" customFormat="1" ht="24" customHeight="1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19"/>
      <c r="M25" s="19"/>
      <c r="N25" s="19"/>
      <c r="O25" s="19"/>
      <c r="P25" s="19"/>
      <c r="Q25" s="19"/>
    </row>
    <row r="26" spans="1:17" s="1" customFormat="1" ht="24" customHeight="1" x14ac:dyDescent="0.2">
      <c r="B26" s="2"/>
      <c r="C26" s="2"/>
      <c r="D26" s="2"/>
      <c r="F26" s="2"/>
      <c r="G26" s="2"/>
      <c r="H26" s="12"/>
      <c r="I26" s="3"/>
      <c r="J26" s="8"/>
      <c r="L26" s="8"/>
      <c r="M26" s="8"/>
      <c r="N26" s="8"/>
      <c r="O26" s="8"/>
      <c r="P26" s="8"/>
      <c r="Q26" s="8"/>
    </row>
    <row r="27" spans="1:17" s="1" customFormat="1" ht="24" customHeight="1" x14ac:dyDescent="0.2">
      <c r="A27" s="4"/>
      <c r="B27" s="2"/>
      <c r="C27" s="2"/>
      <c r="D27" s="2"/>
      <c r="F27" s="2"/>
      <c r="G27" s="2"/>
      <c r="H27" s="12"/>
      <c r="I27" s="3"/>
      <c r="J27" s="8"/>
      <c r="L27" s="8"/>
      <c r="O27" s="8"/>
      <c r="P27" s="8"/>
      <c r="Q27" s="8"/>
    </row>
    <row r="28" spans="1:17" s="1" customFormat="1" ht="24" customHeight="1" x14ac:dyDescent="0.2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1:17" s="1" customFormat="1" ht="24" customHeight="1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1:17" s="1" customFormat="1" ht="24" customHeight="1" x14ac:dyDescent="0.2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1:17" s="1" customFormat="1" ht="24" customHeight="1" x14ac:dyDescent="0.2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1:17" s="1" customFormat="1" ht="24" customHeight="1" x14ac:dyDescent="0.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17" s="1" customFormat="1" ht="15.75" x14ac:dyDescent="0.2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</sheetData>
  <mergeCells count="30">
    <mergeCell ref="A16:E16"/>
    <mergeCell ref="A15:E15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3:Q33"/>
    <mergeCell ref="A29:Q29"/>
    <mergeCell ref="A31:Q31"/>
    <mergeCell ref="A30:Q30"/>
    <mergeCell ref="A25:K25"/>
    <mergeCell ref="A32:Q32"/>
    <mergeCell ref="A28:Q28"/>
    <mergeCell ref="A7:Q7"/>
    <mergeCell ref="A4:Q4"/>
    <mergeCell ref="A5:Q5"/>
    <mergeCell ref="C8:C10"/>
    <mergeCell ref="D8:D10"/>
    <mergeCell ref="E8:E10"/>
    <mergeCell ref="F8:F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2021-08-31T16:53:24Z</cp:lastPrinted>
  <dcterms:created xsi:type="dcterms:W3CDTF">2006-07-11T17:39:34Z</dcterms:created>
  <dcterms:modified xsi:type="dcterms:W3CDTF">2023-03-17T16:02:03Z</dcterms:modified>
</cp:coreProperties>
</file>