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8_{C6162807-E105-423E-950F-FF4159F1027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<sst xmlns="http://schemas.openxmlformats.org/spreadsheetml/2006/main" count="54" uniqueCount="45">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</sst>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4" zoomScale="40" zoomScaleNormal="40" zoomScaleSheetLayoutView="40" zoomScalePageLayoutView="10" workbookViewId="0">
      <selection activeCell="A7" sqref="A7:Q7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35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55" t="s">
        <v>4</v>
      </c>
      <c r="J10" s="56" t="s">
        <v>5</v>
      </c>
      <c r="K10" s="67"/>
      <c r="L10" s="56" t="s">
        <v>6</v>
      </c>
      <c r="M10" s="56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126000</v>
      </c>
      <c r="H11" s="57">
        <v>17843.11</v>
      </c>
      <c r="I11" s="59">
        <f t="shared" ref="I11" si="0">G11*2.87/100</f>
        <v>3616.2</v>
      </c>
      <c r="J11" s="60">
        <f t="shared" ref="J11" si="1">G11*7.1/100</f>
        <v>8946</v>
      </c>
      <c r="K11" s="61">
        <f>65050*1.1%</f>
        <v>715.55000000000007</v>
      </c>
      <c r="L11" s="61">
        <f t="shared" ref="L11" si="2">G11*3.04/100</f>
        <v>3830.4</v>
      </c>
      <c r="M11" s="60">
        <f t="shared" ref="M11" si="3">G11*7.09/100</f>
        <v>8933.4</v>
      </c>
      <c r="N11" s="62">
        <v>1512.45</v>
      </c>
      <c r="O11" s="63">
        <f>H11+I11+L11+N11</f>
        <v>26802.160000000003</v>
      </c>
      <c r="P11" s="63">
        <f t="shared" ref="P11:P13" si="4">J11+K11+M11</f>
        <v>18594.949999999997</v>
      </c>
      <c r="Q11" s="63">
        <f>G11-O11</f>
        <v>99197.84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75000</v>
      </c>
      <c r="H12" s="57">
        <v>6006.89</v>
      </c>
      <c r="I12" s="59">
        <f t="shared" ref="I12:I13" si="5">G12*2.87/100</f>
        <v>2152.5</v>
      </c>
      <c r="J12" s="60">
        <f t="shared" ref="J12:J13" si="6">G12*7.1/100</f>
        <v>5325</v>
      </c>
      <c r="K12" s="61">
        <f>65050*1.1%</f>
        <v>715.55000000000007</v>
      </c>
      <c r="L12" s="61">
        <f t="shared" ref="L12:L13" si="7">G12*3.04/100</f>
        <v>2280</v>
      </c>
      <c r="M12" s="60">
        <f t="shared" ref="M12:M13" si="8">G12*7.09/100</f>
        <v>5317.5</v>
      </c>
      <c r="N12" s="62">
        <v>1512.45</v>
      </c>
      <c r="O12" s="63">
        <f t="shared" ref="O12:O13" si="9">H12+I12+L12+N12</f>
        <v>11951.84</v>
      </c>
      <c r="P12" s="63">
        <f t="shared" si="4"/>
        <v>11358.05</v>
      </c>
      <c r="Q12" s="63">
        <f>G12-O12</f>
        <v>63048.160000000003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50000</v>
      </c>
      <c r="H13" s="57">
        <v>1627.13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7"/>
        <v>1520</v>
      </c>
      <c r="M13" s="60">
        <f t="shared" si="8"/>
        <v>3545</v>
      </c>
      <c r="N13" s="62">
        <v>1512.45</v>
      </c>
      <c r="O13" s="63">
        <f t="shared" si="9"/>
        <v>6094.58</v>
      </c>
      <c r="P13" s="63">
        <f t="shared" si="4"/>
        <v>7645</v>
      </c>
      <c r="Q13" s="63">
        <f>G13-O13</f>
        <v>43905.42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15750</v>
      </c>
      <c r="H14" s="57">
        <v>0</v>
      </c>
      <c r="I14" s="59">
        <f t="shared" ref="I14" si="10">G14*2.87/100</f>
        <v>452.02499999999998</v>
      </c>
      <c r="J14" s="60">
        <f t="shared" ref="J14" si="11">G14*7.1/100</f>
        <v>1118.25</v>
      </c>
      <c r="K14" s="61">
        <f>+G14*1.1%</f>
        <v>173.25000000000003</v>
      </c>
      <c r="L14" s="61">
        <f t="shared" ref="L14" si="12">G14*3.04/100</f>
        <v>478.8</v>
      </c>
      <c r="M14" s="60">
        <f t="shared" ref="M14" si="13">G14*7.09/100</f>
        <v>1116.675</v>
      </c>
      <c r="N14" s="62">
        <v>0</v>
      </c>
      <c r="O14" s="63">
        <f t="shared" ref="O14" si="14">H14+I14+L14+N14</f>
        <v>930.82500000000005</v>
      </c>
      <c r="P14" s="63">
        <f t="shared" ref="P14" si="15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27">
        <f>SUM(G11:G14)</f>
        <v>266750</v>
      </c>
      <c r="H15" s="27">
        <f>SUM(H11:H14)</f>
        <v>25477.13</v>
      </c>
      <c r="I15" s="27">
        <f t="shared" ref="I15:Q15" si="16">SUM(I11:I14)</f>
        <v>7655.7249999999995</v>
      </c>
      <c r="J15" s="27">
        <f t="shared" si="16"/>
        <v>18939.25</v>
      </c>
      <c r="K15" s="27">
        <f t="shared" si="16"/>
        <v>2154.3500000000004</v>
      </c>
      <c r="L15" s="27">
        <f t="shared" si="16"/>
        <v>8109.2</v>
      </c>
      <c r="M15" s="27">
        <f t="shared" si="16"/>
        <v>18912.575000000001</v>
      </c>
      <c r="N15" s="27">
        <f t="shared" si="16"/>
        <v>4537.3500000000004</v>
      </c>
      <c r="O15" s="27">
        <f t="shared" si="16"/>
        <v>45779.404999999999</v>
      </c>
      <c r="P15" s="27">
        <f t="shared" si="16"/>
        <v>40006.175000000003</v>
      </c>
      <c r="Q15" s="27">
        <f t="shared" si="16"/>
        <v>220970.59499999997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28">
        <f>SUM(G15)</f>
        <v>266750</v>
      </c>
      <c r="H16" s="28">
        <f t="shared" ref="H16:Q16" si="17">SUM(H15)</f>
        <v>25477.13</v>
      </c>
      <c r="I16" s="28">
        <f t="shared" si="17"/>
        <v>7655.7249999999995</v>
      </c>
      <c r="J16" s="28">
        <f t="shared" si="17"/>
        <v>18939.25</v>
      </c>
      <c r="K16" s="28">
        <f t="shared" si="17"/>
        <v>2154.3500000000004</v>
      </c>
      <c r="L16" s="28">
        <f t="shared" si="17"/>
        <v>8109.2</v>
      </c>
      <c r="M16" s="28">
        <f t="shared" si="17"/>
        <v>18912.575000000001</v>
      </c>
      <c r="N16" s="28">
        <f t="shared" si="17"/>
        <v>4537.3500000000004</v>
      </c>
      <c r="O16" s="28">
        <f t="shared" si="17"/>
        <v>45779.404999999999</v>
      </c>
      <c r="P16" s="28">
        <f t="shared" si="17"/>
        <v>40006.175000000003</v>
      </c>
      <c r="Q16" s="28">
        <f t="shared" si="17"/>
        <v>220970.59499999997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2022-11-29T13:28:17Z</dcterms:modified>
</cp:coreProperties>
</file>